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mbiente\escritorio\Escritorio\Informe_anual_2022\"/>
    </mc:Choice>
  </mc:AlternateContent>
  <xr:revisionPtr revIDLastSave="0" documentId="13_ncr:1_{798A6A69-84E5-4DE0-9C8A-B60D6F65D94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odelos" sheetId="4" r:id="rId1"/>
  </sheets>
  <externalReferences>
    <externalReference r:id="rId2"/>
    <externalReference r:id="rId3"/>
  </externalReferenc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4" l="1"/>
  <c r="F6" i="4" s="1"/>
  <c r="G6" i="4" s="1"/>
  <c r="B7" i="4"/>
  <c r="B6" i="4" s="1"/>
  <c r="C6" i="4" s="1"/>
  <c r="F5" i="4"/>
  <c r="B5" i="4"/>
  <c r="B8" i="4" l="1"/>
  <c r="F8" i="4"/>
  <c r="C7" i="4"/>
  <c r="C8" i="4" s="1"/>
  <c r="G7" i="4"/>
  <c r="G8" i="4" s="1"/>
</calcChain>
</file>

<file path=xl/sharedStrings.xml><?xml version="1.0" encoding="utf-8"?>
<sst xmlns="http://schemas.openxmlformats.org/spreadsheetml/2006/main" count="12" uniqueCount="8">
  <si>
    <t>Informe Anual de Operación y Mercado 2022</t>
  </si>
  <si>
    <t>Modelos validados</t>
  </si>
  <si>
    <t>Modelos de tensión</t>
  </si>
  <si>
    <t>Modelos de Frecuencia</t>
  </si>
  <si>
    <t>Validados</t>
  </si>
  <si>
    <t>Sin Validar</t>
  </si>
  <si>
    <t>En Proceso de validación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</si>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</sst>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5">
    <font>
      <sz val="11"/>
      <color theme="1"/>
      <name val="Calibri"/>
      <family val="2"/>
      <scheme val="minor"/>
    </font>
    <font>
      <sz val="9"/>
      <color rgb="FF000000"/>
      <name val="Tahoma"/>
      <family val="2"/>
    </font>
    <font>
      <b/>
      <sz val="12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rgb="FFFFFFFF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4009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9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Modelos de tensión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rgbClr val="440099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E8F-400C-9C02-3AA16C3860E7}"/>
              </c:ext>
            </c:extLst>
          </c:dPt>
          <c:dPt>
            <c:idx val="1"/>
            <c:bubble3D val="0"/>
            <c:spPr>
              <a:solidFill>
                <a:srgbClr val="75787B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E8F-400C-9C02-3AA16C3860E7}"/>
              </c:ext>
            </c:extLst>
          </c:dPt>
          <c:dPt>
            <c:idx val="2"/>
            <c:bubble3D val="0"/>
            <c:spPr>
              <a:solidFill>
                <a:srgbClr val="FFC60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E8F-400C-9C02-3AA16C3860E7}"/>
              </c:ext>
            </c:extLst>
          </c:dPt>
          <c:dPt>
            <c:idx val="3"/>
            <c:bubble3D val="0"/>
            <c:spPr>
              <a:solidFill>
                <a:srgbClr val="FF6A1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E8F-400C-9C02-3AA16C3860E7}"/>
              </c:ext>
            </c:extLst>
          </c:dPt>
          <c:dLbls>
            <c:dLbl>
              <c:idx val="0"/>
              <c:layout>
                <c:manualLayout>
                  <c:x val="0.12089457567804024"/>
                  <c:y val="-4.629629629629629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8F-400C-9C02-3AA16C3860E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8F-400C-9C02-3AA16C3860E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E8F-400C-9C02-3AA16C3860E7}"/>
                </c:ext>
              </c:extLst>
            </c:dLbl>
            <c:dLbl>
              <c:idx val="3"/>
              <c:layout>
                <c:manualLayout>
                  <c:x val="-9.5736411589328038E-2"/>
                  <c:y val="5.2499717439626267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E8F-400C-9C02-3AA16C3860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[2]Hoja1!$A$2:$A$4</c:f>
              <c:strCache>
                <c:ptCount val="3"/>
                <c:pt idx="0">
                  <c:v>Validados</c:v>
                </c:pt>
                <c:pt idx="1">
                  <c:v>Sin Validar</c:v>
                </c:pt>
                <c:pt idx="2">
                  <c:v>En Proceso de validación</c:v>
                </c:pt>
              </c:strCache>
            </c:strRef>
          </c:cat>
          <c:val>
            <c:numRef>
              <c:f>Modelos!$B$5:$B$7</c:f>
              <c:numCache>
                <c:formatCode>General</c:formatCode>
                <c:ptCount val="3"/>
                <c:pt idx="0">
                  <c:v>118</c:v>
                </c:pt>
                <c:pt idx="1">
                  <c:v>36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E8F-400C-9C02-3AA16C3860E7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gapWidth val="100"/>
        <c:splitType val="pos"/>
        <c:splitPos val="2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Modelos de FRECUENCIA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ofPieChart>
        <c:ofPieType val="pie"/>
        <c:varyColors val="1"/>
        <c:ser>
          <c:idx val="0"/>
          <c:order val="0"/>
          <c:spPr>
            <a:solidFill>
              <a:srgbClr val="440099"/>
            </a:solidFill>
          </c:spPr>
          <c:dPt>
            <c:idx val="0"/>
            <c:bubble3D val="0"/>
            <c:spPr>
              <a:solidFill>
                <a:srgbClr val="440099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3DB-448F-BB58-DE66A9819AEC}"/>
              </c:ext>
            </c:extLst>
          </c:dPt>
          <c:dPt>
            <c:idx val="1"/>
            <c:bubble3D val="0"/>
            <c:spPr>
              <a:solidFill>
                <a:srgbClr val="75787B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3DB-448F-BB58-DE66A9819AEC}"/>
              </c:ext>
            </c:extLst>
          </c:dPt>
          <c:dPt>
            <c:idx val="2"/>
            <c:bubble3D val="0"/>
            <c:spPr>
              <a:solidFill>
                <a:srgbClr val="FFC60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3DB-448F-BB58-DE66A9819AEC}"/>
              </c:ext>
            </c:extLst>
          </c:dPt>
          <c:dPt>
            <c:idx val="3"/>
            <c:bubble3D val="0"/>
            <c:spPr>
              <a:solidFill>
                <a:srgbClr val="FF6A1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3DB-448F-BB58-DE66A9819AEC}"/>
              </c:ext>
            </c:extLst>
          </c:dPt>
          <c:dLbls>
            <c:dLbl>
              <c:idx val="0"/>
              <c:layout>
                <c:manualLayout>
                  <c:x val="0.12638276465441817"/>
                  <c:y val="2.777777777777769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DB-448F-BB58-DE66A9819AE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DB-448F-BB58-DE66A9819AE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3DB-448F-BB58-DE66A9819AEC}"/>
                </c:ext>
              </c:extLst>
            </c:dLbl>
            <c:dLbl>
              <c:idx val="3"/>
              <c:layout>
                <c:manualLayout>
                  <c:x val="-0.13244553805774273"/>
                  <c:y val="0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3DB-448F-BB58-DE66A9819A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[2]Hoja1!$E$2:$E$4</c:f>
              <c:strCache>
                <c:ptCount val="3"/>
                <c:pt idx="0">
                  <c:v>Validados</c:v>
                </c:pt>
                <c:pt idx="1">
                  <c:v>Sin Validar</c:v>
                </c:pt>
                <c:pt idx="2">
                  <c:v>En Proceso de validación</c:v>
                </c:pt>
              </c:strCache>
            </c:strRef>
          </c:cat>
          <c:val>
            <c:numRef>
              <c:f>Modelos!$F$5:$F$7</c:f>
              <c:numCache>
                <c:formatCode>General</c:formatCode>
                <c:ptCount val="3"/>
                <c:pt idx="0">
                  <c:v>121</c:v>
                </c:pt>
                <c:pt idx="1">
                  <c:v>35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DB-448F-BB58-DE66A9819AEC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gapWidth val="100"/>
        <c:splitType val="pos"/>
        <c:splitPos val="2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1587</xdr:rowOff>
    </xdr:from>
    <xdr:to>
      <xdr:col>4</xdr:col>
      <xdr:colOff>793750</xdr:colOff>
      <xdr:row>24</xdr:row>
      <xdr:rowOff>77787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BE9E39F-F0B8-4D5B-A1B0-2C6C147FB7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793750</xdr:colOff>
      <xdr:row>9</xdr:row>
      <xdr:rowOff>180975</xdr:rowOff>
    </xdr:from>
    <xdr:to>
      <xdr:col>9</xdr:col>
      <xdr:colOff>787400</xdr:colOff>
      <xdr:row>24</xdr:row>
      <xdr:rowOff>66675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8B6C32A-6690-4E0F-B2EE-3C4FB67B6C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809625</xdr:colOff>
      <xdr:row>1</xdr:row>
      <xdr:rowOff>161925</xdr:rowOff>
    </xdr:to>
    <xdr:pic>
      <xdr:nvPicPr>
        <xdr:cNvPr id="4" name="Picture 1" descr="logo_xm.png">
          <a:extLst>
            <a:ext uri="{FF2B5EF4-FFF2-40B4-BE49-F238E27FC236}">
              <a16:creationId xmlns:a16="http://schemas.microsoft.com/office/drawing/2014/main" id="{5D897E78-F19A-42DB-820D-BF2F454D0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809625" cy="35242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0.61523</cdr:x>
      <cdr:y>0.52037</cdr:y>
    </cdr:from>
    <cdr:to>
      <cdr:x>0.7319</cdr:x>
      <cdr:y>0.61586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54CC57C2-9C96-4741-8290-5677F7207031}"/>
            </a:ext>
          </a:extLst>
        </cdr:cNvPr>
        <cdr:cNvSpPr txBox="1"/>
      </cdr:nvSpPr>
      <cdr:spPr>
        <a:xfrm xmlns:a="http://schemas.openxmlformats.org/drawingml/2006/main">
          <a:off x="4023916" y="1381207"/>
          <a:ext cx="763080" cy="2534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O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52.9%			</a:t>
          </a:r>
        </a:p>
      </cdr:txBody>
    </cdr:sp>
  </cdr:relSizeAnchor>
  <cdr:relSizeAnchor xmlns:cdr="http://schemas.openxmlformats.org/drawingml/2006/chartDrawing">
    <cdr:from>
      <cdr:x>0.81944</cdr:x>
      <cdr:y>0.4213</cdr:y>
    </cdr:from>
    <cdr:to>
      <cdr:x>0.93611</cdr:x>
      <cdr:y>0.51679</cdr:y>
    </cdr:to>
    <cdr:sp macro="" textlink="">
      <cdr:nvSpPr>
        <cdr:cNvPr id="3" name="CuadroTexto 1">
          <a:extLst xmlns:a="http://schemas.openxmlformats.org/drawingml/2006/main">
            <a:ext uri="{FF2B5EF4-FFF2-40B4-BE49-F238E27FC236}">
              <a16:creationId xmlns:a16="http://schemas.microsoft.com/office/drawing/2014/main" id="{5937B152-19FC-4EE2-9581-36EC0EDCDA9C}"/>
            </a:ext>
          </a:extLst>
        </cdr:cNvPr>
        <cdr:cNvSpPr txBox="1"/>
      </cdr:nvSpPr>
      <cdr:spPr>
        <a:xfrm xmlns:a="http://schemas.openxmlformats.org/drawingml/2006/main">
          <a:off x="3746480" y="1155701"/>
          <a:ext cx="533415" cy="2619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47.1%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0.65083</cdr:x>
      <cdr:y>0.50834</cdr:y>
    </cdr:from>
    <cdr:to>
      <cdr:x>0.7675</cdr:x>
      <cdr:y>0.60383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54CC57C2-9C96-4741-8290-5677F7207031}"/>
            </a:ext>
          </a:extLst>
        </cdr:cNvPr>
        <cdr:cNvSpPr txBox="1"/>
      </cdr:nvSpPr>
      <cdr:spPr>
        <a:xfrm xmlns:a="http://schemas.openxmlformats.org/drawingml/2006/main">
          <a:off x="3124359" y="1346062"/>
          <a:ext cx="560086" cy="2528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O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53.8%</a:t>
          </a:r>
        </a:p>
      </cdr:txBody>
    </cdr:sp>
  </cdr:relSizeAnchor>
  <cdr:relSizeAnchor xmlns:cdr="http://schemas.openxmlformats.org/drawingml/2006/chartDrawing">
    <cdr:from>
      <cdr:x>0.77426</cdr:x>
      <cdr:y>0.41592</cdr:y>
    </cdr:from>
    <cdr:to>
      <cdr:x>0.89093</cdr:x>
      <cdr:y>0.51141</cdr:y>
    </cdr:to>
    <cdr:sp macro="" textlink="">
      <cdr:nvSpPr>
        <cdr:cNvPr id="3" name="CuadroTexto 1">
          <a:extLst xmlns:a="http://schemas.openxmlformats.org/drawingml/2006/main">
            <a:ext uri="{FF2B5EF4-FFF2-40B4-BE49-F238E27FC236}">
              <a16:creationId xmlns:a16="http://schemas.microsoft.com/office/drawing/2014/main" id="{5937B152-19FC-4EE2-9581-36EC0EDCDA9C}"/>
            </a:ext>
          </a:extLst>
        </cdr:cNvPr>
        <cdr:cNvSpPr txBox="1"/>
      </cdr:nvSpPr>
      <cdr:spPr>
        <a:xfrm xmlns:a="http://schemas.openxmlformats.org/drawingml/2006/main">
          <a:off x="3716935" y="1101336"/>
          <a:ext cx="560086" cy="2528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46.2%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Copia%20de%20Estado%20Generadores%20Sincr&#243;nic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50315\Downloads\Resumen%20generad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lidación_Modelos"/>
    </sheetNames>
    <sheetDataSet>
      <sheetData sheetId="0" refreshError="1">
        <row r="16">
          <cell r="B16" t="str">
            <v>TERMONORTE</v>
          </cell>
        </row>
        <row r="202">
          <cell r="G202">
            <v>118</v>
          </cell>
          <cell r="H202">
            <v>68</v>
          </cell>
          <cell r="I202">
            <v>32</v>
          </cell>
          <cell r="S202">
            <v>121</v>
          </cell>
          <cell r="T202">
            <v>65</v>
          </cell>
          <cell r="U202">
            <v>30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Tension"/>
      <sheetName val="Frecuencia"/>
      <sheetName val="Hoja5"/>
      <sheetName val="Hoja2"/>
    </sheetNames>
    <sheetDataSet>
      <sheetData sheetId="0">
        <row r="2">
          <cell r="A2" t="str">
            <v>Validados</v>
          </cell>
          <cell r="B2">
            <v>118</v>
          </cell>
          <cell r="E2" t="str">
            <v>Validados</v>
          </cell>
          <cell r="F2">
            <v>121</v>
          </cell>
        </row>
        <row r="3">
          <cell r="A3" t="str">
            <v>Sin Validar</v>
          </cell>
          <cell r="B3">
            <v>36</v>
          </cell>
          <cell r="E3" t="str">
            <v>Sin Validar</v>
          </cell>
          <cell r="F3">
            <v>35</v>
          </cell>
        </row>
        <row r="4">
          <cell r="A4" t="str">
            <v>En Proceso de validación</v>
          </cell>
          <cell r="B4">
            <v>32</v>
          </cell>
          <cell r="E4" t="str">
            <v>En Proceso de validación</v>
          </cell>
          <cell r="F4">
            <v>30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A8D30-92F0-49C4-825A-DE4CF1150B06}">
  <dimension ref="A1:G8"/>
  <sheetViews>
    <sheetView tabSelected="1" workbookViewId="0">
      <selection activeCell="E26" sqref="E26"/>
    </sheetView>
  </sheetViews>
  <sheetFormatPr defaultColWidth="11.42578125" defaultRowHeight="14.45"/>
  <cols>
    <col min="1" max="1" width="23" style="2" bestFit="1" customWidth="1"/>
    <col min="2" max="2" width="17.85546875" style="2" customWidth="1"/>
    <col min="3" max="3" width="30" style="2" customWidth="1"/>
    <col min="4" max="4" width="11.42578125" style="2"/>
    <col min="5" max="5" width="23" style="2" bestFit="1" customWidth="1"/>
    <col min="6" max="16384" width="11.42578125" style="2"/>
  </cols>
  <sheetData>
    <row r="1" spans="1:7" ht="15">
      <c r="B1" s="6" t="s">
        <v>0</v>
      </c>
      <c r="C1" s="6"/>
    </row>
    <row r="2" spans="1:7">
      <c r="B2" s="7" t="s">
        <v>1</v>
      </c>
      <c r="C2" s="7"/>
    </row>
    <row r="4" spans="1:7">
      <c r="A4" s="4" t="s">
        <v>2</v>
      </c>
      <c r="B4" s="5"/>
      <c r="E4" s="4" t="s">
        <v>3</v>
      </c>
      <c r="F4" s="5"/>
    </row>
    <row r="5" spans="1:7">
      <c r="A5" s="1" t="s">
        <v>4</v>
      </c>
      <c r="B5" s="3">
        <f>[1]Validación_Modelos!$G$202</f>
        <v>118</v>
      </c>
      <c r="E5" s="1" t="s">
        <v>4</v>
      </c>
      <c r="F5" s="3">
        <f>[1]Validación_Modelos!$S$202</f>
        <v>121</v>
      </c>
    </row>
    <row r="6" spans="1:7">
      <c r="A6" s="1" t="s">
        <v>5</v>
      </c>
      <c r="B6" s="3">
        <f>[1]Validación_Modelos!$H$202-B7</f>
        <v>36</v>
      </c>
      <c r="C6" s="3">
        <f>B6*100/(B6+B7)</f>
        <v>52.941176470588232</v>
      </c>
      <c r="E6" s="1" t="s">
        <v>5</v>
      </c>
      <c r="F6" s="3">
        <f>[1]Validación_Modelos!$T$202-F7</f>
        <v>35</v>
      </c>
      <c r="G6" s="3">
        <f>F6*100/(F6+F7)</f>
        <v>53.846153846153847</v>
      </c>
    </row>
    <row r="7" spans="1:7">
      <c r="A7" s="1" t="s">
        <v>6</v>
      </c>
      <c r="B7" s="3">
        <f>[1]Validación_Modelos!$I$202</f>
        <v>32</v>
      </c>
      <c r="C7" s="3">
        <f>B7*100/(B7+B6)</f>
        <v>47.058823529411768</v>
      </c>
      <c r="E7" s="1" t="s">
        <v>6</v>
      </c>
      <c r="F7" s="3">
        <f>[1]Validación_Modelos!$U$202</f>
        <v>30</v>
      </c>
      <c r="G7" s="3">
        <f>F7*100/(F7+F6)</f>
        <v>46.153846153846153</v>
      </c>
    </row>
    <row r="8" spans="1:7">
      <c r="A8" s="1" t="s">
        <v>7</v>
      </c>
      <c r="B8" s="3">
        <f>B5+B6+B7</f>
        <v>186</v>
      </c>
      <c r="C8" s="3">
        <f>SUM(C6:C7)</f>
        <v>100</v>
      </c>
      <c r="E8" s="1" t="s">
        <v>7</v>
      </c>
      <c r="F8" s="3">
        <f>F5+F6+F7</f>
        <v>186</v>
      </c>
      <c r="G8" s="3">
        <f>SUM(G6:G7)</f>
        <v>100</v>
      </c>
    </row>
  </sheetData>
  <mergeCells count="4">
    <mergeCell ref="A4:B4"/>
    <mergeCell ref="E4:F4"/>
    <mergeCell ref="B1:C1"/>
    <mergeCell ref="B2:C2"/>
  </mergeCells>
  <conditionalFormatting sqref="B1:C2">
    <cfRule type="cellIs" dxfId="8" priority="9" operator="equal">
      <formula>""</formula>
    </cfRule>
  </conditionalFormatting>
  <conditionalFormatting sqref="A4">
    <cfRule type="cellIs" dxfId="7" priority="7" operator="equal">
      <formula>""</formula>
    </cfRule>
  </conditionalFormatting>
  <conditionalFormatting sqref="A4">
    <cfRule type="cellIs" dxfId="6" priority="8" operator="notEqual">
      <formula>""</formula>
    </cfRule>
  </conditionalFormatting>
  <conditionalFormatting sqref="E4">
    <cfRule type="cellIs" dxfId="5" priority="5" operator="equal">
      <formula>""</formula>
    </cfRule>
  </conditionalFormatting>
  <conditionalFormatting sqref="E4">
    <cfRule type="cellIs" dxfId="4" priority="6" operator="notEqual">
      <formula>""</formula>
    </cfRule>
  </conditionalFormatting>
  <conditionalFormatting sqref="A5:A8">
    <cfRule type="cellIs" dxfId="3" priority="3" operator="equal">
      <formula>""</formula>
    </cfRule>
  </conditionalFormatting>
  <conditionalFormatting sqref="A5:A8">
    <cfRule type="cellIs" dxfId="2" priority="4" operator="notEqual">
      <formula>""</formula>
    </cfRule>
  </conditionalFormatting>
  <conditionalFormatting sqref="E5:E8">
    <cfRule type="cellIs" dxfId="1" priority="1" operator="equal">
      <formula>""</formula>
    </cfRule>
  </conditionalFormatting>
  <conditionalFormatting sqref="E5:E8">
    <cfRule type="cellIs" dxfId="0" priority="2" operator="notEqual">
      <formula>""</formula>
    </cfRule>
  </conditionalFormatting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9BBC90FE8135F478CD3601E6B8AC07A" ma:contentTypeVersion="6" ma:contentTypeDescription="Crear nuevo documento." ma:contentTypeScope="" ma:versionID="6a9770c65994951e31a1f0711120ffa3">
  <xsd:schema xmlns:xsd="http://www.w3.org/2001/XMLSchema" xmlns:xs="http://www.w3.org/2001/XMLSchema" xmlns:p="http://schemas.microsoft.com/office/2006/metadata/properties" xmlns:ns2="989b1e11-a068-4583-a6a1-cc1405ad85f9" xmlns:ns3="f1512734-388f-43f9-bff2-293896e39176" targetNamespace="http://schemas.microsoft.com/office/2006/metadata/properties" ma:root="true" ma:fieldsID="c2e7537abbe4d93579e0cd4ae34e0e30" ns2:_="" ns3:_="">
    <xsd:import namespace="989b1e11-a068-4583-a6a1-cc1405ad85f9"/>
    <xsd:import namespace="f1512734-388f-43f9-bff2-293896e391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9b1e11-a068-4583-a6a1-cc1405ad85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12734-388f-43f9-bff2-293896e3917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6F9E09-E743-4E10-B9ED-30D82D0C6D44}"/>
</file>

<file path=customXml/itemProps2.xml><?xml version="1.0" encoding="utf-8"?>
<ds:datastoreItem xmlns:ds="http://schemas.openxmlformats.org/officeDocument/2006/customXml" ds:itemID="{CEE85FF0-0EE1-4A97-9D81-87030D900FD2}"/>
</file>

<file path=customXml/itemProps3.xml><?xml version="1.0" encoding="utf-8"?>
<ds:datastoreItem xmlns:ds="http://schemas.openxmlformats.org/officeDocument/2006/customXml" ds:itemID="{A7C63FB8-2F48-40DA-B85E-5D8D4FA9B6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CAMILO GAVIRIA ORTIZ</dc:creator>
  <cp:keywords/>
  <dc:description/>
  <cp:lastModifiedBy>JUAN CAMILO GONZALEZ VELEZ</cp:lastModifiedBy>
  <cp:revision/>
  <dcterms:created xsi:type="dcterms:W3CDTF">2021-01-19T14:28:13Z</dcterms:created>
  <dcterms:modified xsi:type="dcterms:W3CDTF">2023-01-16T19:34:48Z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0x01010069BBC90FE8135F478CD3601E6B8AC07A</vt:lpwstr>
  </property>
</Properties>
</file>