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Oferta y generación/"/>
    </mc:Choice>
  </mc:AlternateContent>
  <xr:revisionPtr revIDLastSave="359" documentId="8_{5B2410C8-977B-4E42-9FD7-C34EE9895D49}" xr6:coauthVersionLast="46" xr6:coauthVersionMax="47" xr10:uidLastSave="{7B9B7F77-CD6D-4AF8-BC02-BBF6F003F090}"/>
  <bookViews>
    <workbookView xWindow="2052" yWindow="-108" windowWidth="21096" windowHeight="13176" activeTab="4" xr2:uid="{00000000-000D-0000-FFFF-FFFF00000000}"/>
  </bookViews>
  <sheets>
    <sheet name="Hoja1" sheetId="16" r:id="rId1"/>
    <sheet name="Hoja2" sheetId="17" r:id="rId2"/>
    <sheet name="Hoja3" sheetId="11" r:id="rId3"/>
    <sheet name="Hoja4" sheetId="9" r:id="rId4"/>
    <sheet name="Hoja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 localSheetId="2">#REF!</definedName>
    <definedName name="a" localSheetId="4">#REF!</definedName>
    <definedName name="a">#REF!</definedName>
    <definedName name="APORTESGWH">[1]Datos!$B$3:$B$8</definedName>
    <definedName name="DEMANDA">[1]Datos!$AA$3:$AA$8</definedName>
    <definedName name="EXPECU">[1]Datos!$X$3:$X$8</definedName>
    <definedName name="EXPVEN">[1]Datos!$Y$3:$Y$8</definedName>
    <definedName name="FECHAEVOLEMBALSE">[2]HojasdeDatos!$A$2:$A$500</definedName>
    <definedName name="FechaInicial">[3]Parametros!$E$34</definedName>
    <definedName name="Fronteras1FECHA">[4]Datos!$A$3:$A$18</definedName>
    <definedName name="Fronteras1NALUMBRADO">[4]Datos!$C$3:$C$18</definedName>
    <definedName name="Fronteras1NREG">[4]Datos!$B$3:$B$18</definedName>
    <definedName name="Fronteras2DEMANDA">[4]Datos!$G$3:$G$29</definedName>
    <definedName name="Fronteras2NOMBRE">[4]Datos!$E$3:$E$29</definedName>
    <definedName name="Fronteras2NRO">[4]Datos!$F$3:$F$29</definedName>
    <definedName name="Fronteras3DEMANDA">[4]Datos!$K$3:$K$39</definedName>
    <definedName name="Fronteras3NOMBRE">[4]Datos!$I$3:$I$39</definedName>
    <definedName name="Fronteras3NRO">[4]Datos!$J$3:$J$39</definedName>
    <definedName name="Fronteras4FECHA">[4]Datos!$L$3:$L$16</definedName>
    <definedName name="Fronteras4NUMEROFRONTERAS">[4]Datos!$M$3:$M$16</definedName>
    <definedName name="FronterasEmpresa1EN">[3]Datos!$AF$3:$AF$40</definedName>
    <definedName name="FronterasEmpresa1ER">[3]Datos!$AG$3:$AG$40</definedName>
    <definedName name="FronterasEmpresa1FN">[3]Datos!$AD$3:$AD$40</definedName>
    <definedName name="FronterasEmpresa1FR">[3]Datos!$AE$3:$AE$40</definedName>
    <definedName name="FronterasEmpresa1NOMBRE">[3]Datos!$AC$3:$AC$40</definedName>
    <definedName name="FronterasNoReguDepto1">[3]Datos!$DN$2:$DO$29</definedName>
    <definedName name="FronterasNregAlum1">[3]Datos!$A$2:$C$16</definedName>
    <definedName name="FronterasNregAlum1NALUMBRADO">[3]Datos!$C$3:$C$16</definedName>
    <definedName name="FronterasNregAlum1NREG">[3]Datos!$B$3:$B$16</definedName>
    <definedName name="FronterasNreguladasDepto1">[3]Datos!$F$2:$I$29</definedName>
    <definedName name="FronterasNreguladasDepto1NOMBRE">[3]Datos!$F$3:$F$29</definedName>
    <definedName name="FronterasNReguladasEmpresa1FECHA">[3]Datos!$M$3:$M$38</definedName>
    <definedName name="FronterasReguDepto1">[3]Datos!$DR$2:$DS$26</definedName>
    <definedName name="FronterasReguladas1">[3]Datos!$R$2:$S$16</definedName>
    <definedName name="FronterasReguladas1FECHA">[3]Datos!$R$3:$R$16</definedName>
    <definedName name="FronterasReguladas1NUMEROFRONTERAS">[3]Datos!$S$3:$S$16</definedName>
    <definedName name="FronterasUR1">[3]Datos!$V$2:$Y$26</definedName>
    <definedName name="FronterasUR1DEMANDA">[4]Datos!$S$3:$S$24</definedName>
    <definedName name="FronterasUR1NOMBRE">[4]Datos!$Q$3:$Q$24</definedName>
    <definedName name="FronterasUR1NRO">[4]Datos!$R$3:$R$24</definedName>
    <definedName name="FronterasUREmp1DEMANDA">[4]Datos!$Y$3:$Y$25</definedName>
    <definedName name="FronterasUREmp1NOMBRE">[4]Datos!$W$3:$W$25</definedName>
    <definedName name="FronterasUREmp1NRO">[4]Datos!$X$3:$X$25</definedName>
    <definedName name="GENHIDRODC">[1]Datos!$S$3:$S$8</definedName>
    <definedName name="GENTERMICADC">[1]Datos!$R$3:$R$8</definedName>
    <definedName name="GRAportes97983BATA1998">[5]Datos!$LV$3:$LV$185</definedName>
    <definedName name="GRAportes97983BATA2010">[5]Datos!$MA$3:$MA$185</definedName>
    <definedName name="GRAportes97983FECHA1998">[5]Datos!$LU$3:$LU$185</definedName>
    <definedName name="GRAportes97983GUAVIO1998">[5]Datos!$LW$3:$LW$185</definedName>
    <definedName name="GRAportes97983GUAVIO2010">[5]Datos!$MB$3:$MB$185</definedName>
    <definedName name="GRAportes97983NARE1998">[5]Datos!$LY$3:$LY$185</definedName>
    <definedName name="GRAportes97983NARE2010">[5]Datos!$MD$3:$MD$185</definedName>
    <definedName name="GRAportes97983SANLOR1998">[5]Datos!$LX$3:$LX$185</definedName>
    <definedName name="GRAportes97983SANLOR2010">[5]Datos!$MC$3:$MC$185</definedName>
    <definedName name="GRCURestMes1Aumento_RNEG_X_AGC">[5]Datos!$JG$3:$JG$10</definedName>
    <definedName name="GRCURestMes1FECHA">[5]Datos!$JA$3:$JA$10</definedName>
    <definedName name="GRCURestMes1RECON_NEG">[5]Datos!$JF$3:$JF$10</definedName>
    <definedName name="GRCURestMes1RECON_POS">[5]Datos!$JC$3:$JC$10</definedName>
    <definedName name="GRCURestMes1Resp_Com_AGC">[5]Datos!$JH$3:$JH$10</definedName>
    <definedName name="GRCURestMes1Restricciones">[5]Datos!$JE$3:$JE$10</definedName>
    <definedName name="GRCURestMes1Serv_AGC">[5]Datos!$JD$3:$JD$10</definedName>
    <definedName name="GRCURestMes2Aumento_RNEG_AGC">[5]Datos!$JR$3:$JR$32</definedName>
    <definedName name="GRCURestMes2FECHA">[5]Datos!$JK$3:$JK$32</definedName>
    <definedName name="GRCURestMes2GRUPO">[5]Datos!$JL$3:$JL$32</definedName>
    <definedName name="GRCURestMes2RECPOS">[5]Datos!$JM$3:$JM$32</definedName>
    <definedName name="GRCURestMes2Reducción_RPOS_AGC">[5]Datos!$JO$3:$JO$32</definedName>
    <definedName name="GRCURestMes2Resp_Com_AGC">[5]Datos!$JS$3:$JS$32</definedName>
    <definedName name="GRCURestMes2Restricciones">[5]Datos!$JP$3:$JP$32</definedName>
    <definedName name="GRCURestMes2RNEG">[5]Datos!$JQ$3:$JQ$32</definedName>
    <definedName name="GRCURestMes2Serv_AGC">[5]Datos!$JN$3:$JN$32</definedName>
    <definedName name="GrDemAcuAño1">[3]Datos!$AT$2:$AU$28</definedName>
    <definedName name="GrDemAnual1">[3]Datos!$AP$2:$AQ$47</definedName>
    <definedName name="GrDemMensual1">[5]Datos!$JV$2:$JX$39</definedName>
    <definedName name="GrDemMensual11">[3]Datos!$AK$2:$AM$50</definedName>
    <definedName name="GRDEMRYN1DEMNOREGULADA">[5]Datos!$LL$3:$LL$243</definedName>
    <definedName name="GRDEMRYN1DEMREGULADA">[5]Datos!$LK$3:$LK$243</definedName>
    <definedName name="GRDEMRYN1FECHA">[5]Datos!$LJ$3:$LJ$243</definedName>
    <definedName name="GRDemTip1">[5]Datos!$EW$2:$FA$7</definedName>
    <definedName name="GRDemTip1FECHAMAXDEM">[5]Datos!$FA$3:$FA$7</definedName>
    <definedName name="GRDemTip2">[5]Datos!$FD$2:$FH$7</definedName>
    <definedName name="GRDemTip2FECHAMAXDEM">[5]Datos!$FH$3:$FH$7</definedName>
    <definedName name="GREmbalses1FECHATASA">[5]Datos!$HE$3:$HE$35</definedName>
    <definedName name="GREmbalses1TASAEMB">[5]Datos!$HF$3:$HF$35</definedName>
    <definedName name="GREmbalses1VOLUTILPORC">[5]Datos!$HG$3:$HG$35</definedName>
    <definedName name="GREmbalses2FECHATASA">[5]Datos!$HJ$3:$HJ$35</definedName>
    <definedName name="GREmbalses2TASAEMB">[5]Datos!$HK$3:$HK$35</definedName>
    <definedName name="GREmbalses2VOLUTILPORC">[5]Datos!$HL$3:$HL$35</definedName>
    <definedName name="GREmbalses3FECHATASA">[5]Datos!$HO$3:$HO$35</definedName>
    <definedName name="GREmbalses3TASAEMB">[5]Datos!$HP$3:$HP$35</definedName>
    <definedName name="GREmbalses3VOLUTILPORC">[5]Datos!$HQ$3:$HQ$35</definedName>
    <definedName name="GREVE1ENTREGADO">[5]Datos!$LQ$3:$LQ$17</definedName>
    <definedName name="GREVE1EVE">[5]Datos!$LP$3:$LP$17</definedName>
    <definedName name="GREVE1MEEVE">[5]Datos!$LQ$3:$LQ$17</definedName>
    <definedName name="GREVE1PORENTREGAR">[5]Datos!$LR$3:$LR$17</definedName>
    <definedName name="GREVE1RECURSO">[5]Datos!$LO$3:$LO$17</definedName>
    <definedName name="GRExpCom1EXP25">[5]Datos!$GY$3:$GY$12</definedName>
    <definedName name="GRExpCom1EXP50">[5]Datos!$GW$3:$GW$12</definedName>
    <definedName name="GRExpCom1EXP75">[5]Datos!$GU$3:$GU$12</definedName>
    <definedName name="GRExpCom1MAXDIA">[5]Datos!$GS$3:$GS$12</definedName>
    <definedName name="GRExpCom1MES">[5]Datos!$GT$3:$GT$12</definedName>
    <definedName name="GRExpCom1NUM25">[5]Datos!$GZ$3:$GZ$12</definedName>
    <definedName name="GRExpCom1NUM50">[5]Datos!$GX$3:$GX$12</definedName>
    <definedName name="GRExpCom1NUM75">[5]Datos!$GV$3:$GV$12</definedName>
    <definedName name="GRExpCom2">[5]Datos!$KH$2:$KR$66</definedName>
    <definedName name="GRExpCom2MES">[5]Datos!$KI$3:$KI$66</definedName>
    <definedName name="GRExpGen1">[5]Datos!$KU$2:$LG$39</definedName>
    <definedName name="GRExpGen1MES">[5]Datos!$KU$3:$KU$39</definedName>
    <definedName name="GRExport1EXPORTAECUADOR">[5]Datos!$FX$3:$FX$370</definedName>
    <definedName name="GRExport1EXPORTAVENEZUELA">[5]Datos!$FW$3:$FW$370</definedName>
    <definedName name="GRExport1fechaneon">[5]Datos!$FV$3:$FV$370</definedName>
    <definedName name="GRGen1CARBON" localSheetId="2">#REF!</definedName>
    <definedName name="GRGen1CARBON" localSheetId="4">#REF!</definedName>
    <definedName name="GRGen1CARBON">#REF!</definedName>
    <definedName name="GRGen1COGENERADORES" localSheetId="2">#REF!</definedName>
    <definedName name="GRGen1COGENERADORES" localSheetId="4">#REF!</definedName>
    <definedName name="GRGen1COGENERADORES">#REF!</definedName>
    <definedName name="GRGen1FECHA" localSheetId="2">#REF!</definedName>
    <definedName name="GRGen1FECHA" localSheetId="4">#REF!</definedName>
    <definedName name="GRGen1FECHA">#REF!</definedName>
    <definedName name="GRGen1GAS" localSheetId="2">#REF!</definedName>
    <definedName name="GRGen1GAS" localSheetId="4">#REF!</definedName>
    <definedName name="GRGen1GAS">#REF!</definedName>
    <definedName name="GRGen1HIDRAULICA" localSheetId="2">#REF!</definedName>
    <definedName name="GRGen1HIDRAULICA" localSheetId="4">#REF!</definedName>
    <definedName name="GRGen1HIDRAULICA">#REF!</definedName>
    <definedName name="GRGen1LIQUIDOS" localSheetId="2">#REF!</definedName>
    <definedName name="GRGen1LIQUIDOS" localSheetId="4">#REF!</definedName>
    <definedName name="GRGen1LIQUIDOS">#REF!</definedName>
    <definedName name="GRGen1MENORES" localSheetId="2">#REF!</definedName>
    <definedName name="GRGen1MENORES" localSheetId="4">#REF!</definedName>
    <definedName name="GRGen1MENORES">#REF!</definedName>
    <definedName name="GRGenHid1FECHAGENHID">[5]Datos!$AF$3:$AF$248</definedName>
    <definedName name="GRGenHid1GENHIDDC">[5]Datos!$AI$3:$AI$248</definedName>
    <definedName name="GRGenHid1GENHIDDESP">[5]Datos!$AG$3:$AG$248</definedName>
    <definedName name="GRGenHid1GENHIDPRO">[5]Datos!$AH$3:$AH$248</definedName>
    <definedName name="GRGenter1FECHAGENT">[5]Datos!$Z$3:$Z$248</definedName>
    <definedName name="GRGenter1GDESPTER">[5]Datos!$AA$3:$AA$248</definedName>
    <definedName name="GRGenter1GENDCTER">[5]Datos!$AC$3:$AC$248</definedName>
    <definedName name="GRGenter1GENPRODTER">[5]Datos!$AB$3:$AB$248</definedName>
    <definedName name="Grpbolsa1aportesExcel">[5]Datos!$EB$3:$EB$370</definedName>
    <definedName name="Grpbolsa1fechaaportesExcel">[5]Datos!$EA$3:$EA$370</definedName>
    <definedName name="GrPotencia1">[3]Datos!$AX$2:$AY$50</definedName>
    <definedName name="GrPotencia1FECHA">[3]Datos!$AX$3:$AX$50</definedName>
    <definedName name="GrPotencia1VALOR">[3]Datos!$AY$3:$AY$50</definedName>
    <definedName name="GRRestdia1">[5]Datos!$CQ$2:$CS$247</definedName>
    <definedName name="GRRestdia1FECHADIA">[5]Datos!$CQ$3:$CQ$247</definedName>
    <definedName name="GRRestdia3CUDIA">[5]Datos!$DB$3:$DB$247</definedName>
    <definedName name="GRRestdia3cumes">[5]Datos!$DC$3:$DC$247</definedName>
    <definedName name="GRRestdia3fechadia">[5]Datos!$DA$3:$DA$247</definedName>
    <definedName name="HDNivel_ENFICC">[2]HojasdeDatos!$E$2:$E$274</definedName>
    <definedName name="HDRef_IGE">[2]HojasdeDatos!$D$2:$D$487</definedName>
    <definedName name="HDReferencia">[4]HojasdeDatos!$A$1:$F$487</definedName>
    <definedName name="Pib.Demanda_Electricidad">[3]HojasdeDatos!$I$2:$I$62</definedName>
    <definedName name="Pib.Trimestre">[3]HojasdeDatos!$G$2:$G$62</definedName>
    <definedName name="Rentas1">[6]Datos!$BX$2:$CF$98</definedName>
    <definedName name="Tcaudal1FECHA">[7]Datos!$BM$3:$BM$27</definedName>
    <definedName name="Tcaudal2">[5]Datos!$BP$2:$BT$8</definedName>
    <definedName name="Tcaudal2FECHA">[5]Datos!$BT$3:$BT$8</definedName>
    <definedName name="Tcaudal3">[5]Datos!$BW$2:$BZ$3</definedName>
    <definedName name="Tcaudal3FECHA">[5]Datos!$BZ$3</definedName>
    <definedName name="TCausasNoProgramadasDNA1">[3]Datos!$BF$2:$BG$4</definedName>
    <definedName name="TCausasNoProgramadasDNA1FECHA">[3]Datos!$BF$3:$BF$4</definedName>
    <definedName name="TCausasProgramadasDNA1">[3]Datos!$BB$2:$BC$4</definedName>
    <definedName name="TCausasProgramadasDNA1FECHA">[3]Datos!$BB$3:$BB$4</definedName>
    <definedName name="TCIIU1ACTIVIDADES">[3]Datos!$CD$3:$CD$11</definedName>
    <definedName name="TCIIU1DEMACT">[3]Datos!$CF$3:$CF$11</definedName>
    <definedName name="TCIIU1DEMANT">[3]Datos!$CE$3:$CE$11</definedName>
    <definedName name="TCiiuAcuAA1">[3]Datos!$CN$2:$CO$18</definedName>
    <definedName name="TCiiuAcuAAnt1">[3]Datos!$CJ$2:$CK$18</definedName>
    <definedName name="TDemReAcuAAct1">[3]Datos!$CU$2:$CU$3</definedName>
    <definedName name="TDemReAcuAAnt1">[3]Datos!$CR$2:$CR$3</definedName>
    <definedName name="Textos1APORTESSEMANALES3">[5]Datos!$HU$3</definedName>
    <definedName name="Textos2APORTED">[5]Datos!$IC$3</definedName>
    <definedName name="Textos2DEMAN">[5]Datos!$IA$3</definedName>
    <definedName name="Textos2GENH">[5]Datos!$IE$3</definedName>
    <definedName name="Textos2GENT">[5]Datos!$ID$3</definedName>
    <definedName name="Textos2TASAGWH">[5]Datos!$IF$3</definedName>
    <definedName name="Textos3DEMANDASEMANAL3">[5]Datos!$IC$3</definedName>
    <definedName name="Textos5TASAEMB">[5]Datos!$IK$3</definedName>
    <definedName name="Textos6GENHIDRODC">[5]Datos!$IP$3</definedName>
    <definedName name="Textos6GENTERMICADC">[5]Datos!$IO$3</definedName>
    <definedName name="Textos7EXPECU">[5]Datos!$IW$3</definedName>
    <definedName name="Textos7EXPVEN">[5]Datos!$IX$3</definedName>
    <definedName name="TOperadoresDemAAAnt1">[3]Datos!$BV$2:$BY$34</definedName>
    <definedName name="TOperadoresDemAAct1">[3]Datos!$BP$2:$BS$34</definedName>
    <definedName name="TOperadoresDemAAnt1">[3]Datos!$BJ$2:$BM$34</definedName>
    <definedName name="TOperadoresDemanda11">[8]Datos!$DW$2:$DY$13</definedName>
    <definedName name="TOperadoresDemanda1FECHA">[3]Datos!$D$3:$D$33</definedName>
    <definedName name="TOperadoresDemanda221">[8]Datos!$EH$2:$EI$13</definedName>
    <definedName name="TRecon1">[5]Datos!$DF$2:$DK$21</definedName>
    <definedName name="TRecon1FECHAREC">[5]Datos!$DK$3:$DK$21</definedName>
    <definedName name="TRecon1MILL_PESOS">[5]Datos!$DH$3:$DH$21</definedName>
    <definedName name="TRecon1RECURSO">[5]Datos!$DF$3:$DF$21</definedName>
    <definedName name="TRecon2">[5]Datos!$DN$2:$DS$19</definedName>
    <definedName name="TRecon2RECURSO1">[5]Datos!$DN$3:$DN$19</definedName>
    <definedName name="TregulayNoRegula1VALOR">[3]Datos!$CZ$3:$CZ$6</definedName>
    <definedName name="TregulayNoRegula2FECHA">[3]Datos!$DF$3:$DF$6</definedName>
    <definedName name="TReservas3VERT_GWH">[5]Datos!$BE$3</definedName>
    <definedName name="ttttt" localSheetId="2">#REF!</definedName>
    <definedName name="ttttt" localSheetId="4">#REF!</definedName>
    <definedName name="ttttt">#REF!</definedName>
    <definedName name="Upme.Fecha">[3]HojasdeDatos!$A$2:$A$15</definedName>
    <definedName name="VOLUTILPOR">[1]Datos!$D$3:$D$8</definedName>
    <definedName name="XXX" localSheetId="2">[8]HojasdeDatos!#REF!</definedName>
    <definedName name="XXX" localSheetId="4">[8]HojasdeDatos!#REF!</definedName>
    <definedName name="XXX">[8]HojasdeDatos!#REF!</definedName>
    <definedName name="XYZ" localSheetId="2">[8]HojasdeDatos!#REF!</definedName>
    <definedName name="XYZ" localSheetId="4">[8]HojasdeDatos!#REF!</definedName>
    <definedName name="XYZ">[8]HojasdeDatos!#REF!</definedName>
    <definedName name="ZZZ" localSheetId="2">[8]HojasdeDatos!#REF!</definedName>
    <definedName name="ZZZ" localSheetId="4">[8]HojasdeDatos!#REF!</definedName>
    <definedName name="ZZZ">[8]HojasdeDatos!#REF!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4" l="1"/>
  <c r="F8" i="14"/>
  <c r="F9" i="14"/>
  <c r="F10" i="14"/>
  <c r="B12" i="14"/>
  <c r="F6" i="11"/>
  <c r="F7" i="11"/>
  <c r="F8" i="11"/>
  <c r="F9" i="11"/>
  <c r="E6" i="16"/>
  <c r="E5" i="16"/>
  <c r="E4" i="16"/>
  <c r="F10" i="11" l="1"/>
  <c r="F11" i="14"/>
  <c r="D25" i="14"/>
  <c r="B25" i="14"/>
  <c r="D14" i="14"/>
  <c r="D22" i="14"/>
  <c r="B22" i="14" l="1"/>
  <c r="F23" i="14"/>
  <c r="F24" i="14"/>
  <c r="F17" i="14"/>
  <c r="F15" i="14"/>
  <c r="D12" i="14"/>
  <c r="F5" i="14"/>
  <c r="F5" i="11"/>
  <c r="B11" i="11"/>
  <c r="B17" i="11"/>
  <c r="C9" i="17"/>
  <c r="C5" i="17"/>
  <c r="C6" i="17"/>
  <c r="C7" i="17"/>
  <c r="C8" i="17"/>
  <c r="C4" i="17"/>
  <c r="B5" i="17"/>
  <c r="B6" i="17"/>
  <c r="B7" i="17"/>
  <c r="B8" i="17"/>
  <c r="B9" i="17"/>
  <c r="B4" i="17"/>
  <c r="E9" i="16"/>
  <c r="E7" i="16"/>
  <c r="E8" i="16"/>
  <c r="F7" i="14"/>
  <c r="F16" i="11"/>
  <c r="F14" i="11"/>
  <c r="F12" i="14" l="1"/>
  <c r="F22" i="14"/>
  <c r="B18" i="11"/>
  <c r="F13" i="11"/>
  <c r="F29" i="14"/>
  <c r="F30" i="14"/>
  <c r="B14" i="14"/>
  <c r="F14" i="14" s="1"/>
  <c r="F21" i="14"/>
  <c r="C10" i="11" l="1"/>
  <c r="C6" i="11"/>
  <c r="C7" i="11"/>
  <c r="C8" i="11"/>
  <c r="C5" i="11"/>
  <c r="C9" i="11"/>
  <c r="C11" i="11"/>
  <c r="C16" i="11"/>
  <c r="C15" i="11"/>
  <c r="C14" i="11"/>
  <c r="C13" i="11"/>
  <c r="B31" i="14"/>
  <c r="B32" i="14" s="1"/>
  <c r="C11" i="14" s="1"/>
  <c r="F25" i="14"/>
  <c r="F28" i="14"/>
  <c r="F27" i="14"/>
  <c r="C10" i="14" l="1"/>
  <c r="C9" i="14"/>
  <c r="C8" i="14"/>
  <c r="C19" i="14"/>
  <c r="C20" i="14"/>
  <c r="C21" i="14"/>
  <c r="C26" i="14"/>
  <c r="C16" i="14"/>
  <c r="C18" i="14"/>
  <c r="C17" i="14"/>
  <c r="C30" i="14"/>
  <c r="D31" i="14"/>
  <c r="F31" i="14" l="1"/>
  <c r="D32" i="14"/>
  <c r="D11" i="11"/>
  <c r="D17" i="11"/>
  <c r="D18" i="11" s="1"/>
  <c r="E15" i="11" l="1"/>
  <c r="E10" i="11"/>
  <c r="E9" i="11"/>
  <c r="E6" i="11"/>
  <c r="E7" i="11"/>
  <c r="E8" i="11"/>
  <c r="E11" i="11"/>
  <c r="F11" i="11"/>
  <c r="E11" i="14"/>
  <c r="E8" i="14"/>
  <c r="E9" i="14"/>
  <c r="E10" i="14"/>
  <c r="E12" i="14"/>
  <c r="E14" i="14"/>
  <c r="E21" i="14"/>
  <c r="E26" i="14"/>
  <c r="E16" i="14"/>
  <c r="E18" i="14"/>
  <c r="E17" i="14"/>
  <c r="E19" i="14"/>
  <c r="E20" i="14"/>
  <c r="E5" i="14"/>
  <c r="E7" i="14"/>
  <c r="E25" i="14"/>
  <c r="F32" i="14"/>
  <c r="E22" i="14"/>
  <c r="F17" i="11"/>
  <c r="C25" i="14"/>
  <c r="C29" i="14" l="1"/>
  <c r="C15" i="14"/>
  <c r="C27" i="14"/>
  <c r="C24" i="14"/>
  <c r="C28" i="14"/>
  <c r="C22" i="14"/>
  <c r="C23" i="14"/>
  <c r="E31" i="14"/>
  <c r="C7" i="14"/>
  <c r="C6" i="14"/>
  <c r="C5" i="14"/>
  <c r="C14" i="14"/>
  <c r="C31" i="14"/>
  <c r="C18" i="11"/>
  <c r="E6" i="14"/>
  <c r="C17" i="11"/>
  <c r="E28" i="14"/>
  <c r="E27" i="14"/>
  <c r="E29" i="14"/>
  <c r="E30" i="14"/>
  <c r="E24" i="14"/>
  <c r="E23" i="14"/>
  <c r="E15" i="14"/>
  <c r="C32" i="14" l="1"/>
  <c r="E32" i="14"/>
  <c r="F20" i="14" l="1"/>
  <c r="F15" i="11"/>
  <c r="F6" i="14"/>
  <c r="F19" i="14"/>
  <c r="F18" i="14"/>
  <c r="E13" i="11" l="1"/>
  <c r="F18" i="11"/>
  <c r="E14" i="11"/>
  <c r="E5" i="11"/>
  <c r="E16" i="11"/>
  <c r="E18" i="11"/>
  <c r="E17" i="11"/>
</calcChain>
</file>

<file path=xl/sharedStrings.xml><?xml version="1.0" encoding="utf-8"?>
<sst xmlns="http://schemas.openxmlformats.org/spreadsheetml/2006/main" count="442" uniqueCount="410">
  <si>
    <t>Informe Anual de Operación y Mercado 2021</t>
  </si>
  <si>
    <t>Evolución de la generación del SIN</t>
  </si>
  <si>
    <t>Año</t>
  </si>
  <si>
    <t>Generación Renovable GWh</t>
  </si>
  <si>
    <t>Generación No Renovable GWh</t>
  </si>
  <si>
    <t>Generación total GWh</t>
  </si>
  <si>
    <t>Crecimiento respecto al año anterior</t>
  </si>
  <si>
    <t>Participación de generación por tipo</t>
  </si>
  <si>
    <t xml:space="preserve">Generación Renovable </t>
  </si>
  <si>
    <t>Generación No Renovable</t>
  </si>
  <si>
    <t>Generación por tipo de recurso natural</t>
  </si>
  <si>
    <t>Fuente de energía</t>
  </si>
  <si>
    <t>2020
GWh</t>
  </si>
  <si>
    <t>Participación (%)</t>
  </si>
  <si>
    <t>2021
GWh</t>
  </si>
  <si>
    <t>Variación
2021 vs. 2020</t>
  </si>
  <si>
    <t>Fuentes de energía No Renovable</t>
  </si>
  <si>
    <t>Térmica</t>
  </si>
  <si>
    <t>ACPM</t>
  </si>
  <si>
    <t>Total No Renovable</t>
  </si>
  <si>
    <t>Fuentes de energía Renovable</t>
  </si>
  <si>
    <t>Biomasa</t>
  </si>
  <si>
    <t>Eólica</t>
  </si>
  <si>
    <t>Hidráulica</t>
  </si>
  <si>
    <t>Solar</t>
  </si>
  <si>
    <t>Total Renovable</t>
  </si>
  <si>
    <t>Total general</t>
  </si>
  <si>
    <t>generación diaria de fuentes de energía no convencionales</t>
  </si>
  <si>
    <t>Fecha</t>
  </si>
  <si>
    <t xml:space="preserve"> EÓLICA (MWh)</t>
  </si>
  <si>
    <t xml:space="preserve"> SOLAR (MWh) 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</si>
  <si>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</si>
  <si>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</si>
  <si>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</si>
  <si>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</si>
  <si>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</si>
  <si>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</si>
  <si>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</si>
  <si>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</si>
  <si>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</si>
  <si>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</si>
  <si>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</si>
  <si>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</si>
  <si>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</si>
  <si>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</si>
  <si>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</si>
  <si>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</si>
  <si>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</si>
  <si>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</si>
  <si>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</si>
  <si>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</si>
  <si>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</si>
  <si>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</si>
  <si>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</si>
  <si>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</si>
  <si>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</si>
  <si>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</si>
  <si>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</si>
  <si>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</si>
  <si>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</si>
  <si>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</si>
  <si>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</si>
  <si>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</si>
  <si>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</si>
  <si>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</si>
  <si>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</si>
  <si>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</si>
  <si>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</si>
  <si>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</si>
  <si>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</si>
  <si>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</si>
  <si>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</si>
  <si>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</si>
  <si>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</si>
  <si>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</si>
  <si>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</si>
  <si>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</si>
  <si>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</si>
  <si>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</si>
  <si>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</si>
  <si>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</si>
  <si>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</si>
  <si>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</si>
  <si>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</si>
  <si>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</si>
  <si>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</si>
  <si>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</si>
  <si>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</si>
  <si>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</si>
  <si>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</si>
  <si>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</si>
  <si>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</si>
  <si>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</si>
  <si>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</si>
  <si>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</si>
  <si>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</si>
  <si>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</si>
  <si>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</si>
  <si>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</si>
  <si>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</si>
  <si>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</si>
  <si>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</si>
  <si>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</si>
  <si>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</si>
  <si>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</si>
  <si>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</si>
  <si>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</si>
  <si>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</si>
  <si>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</si>
  <si>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</si>
  <si>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</si>
  <si>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</si>
  <si>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</si>
  <si>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</si>
  <si>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</si>
  <si>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</si>
  <si>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</si>
  <si>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</si>
  <si>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</si>
  <si>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</si>
  <si>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</si>
  <si>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</si>
  <si>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</si>
  <si>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</si>
  <si>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</si>
  <si>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</si>
  <si>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</si>
  <si>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</si>
  <si>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</si>
  <si>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</si>
  <si>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</si>
  <si>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</si>
  <si>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</si>
  <si>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</si>
  <si>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</si>
  <si>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</si>
  <si>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</si>
  <si>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</si>
  <si>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</si>
  <si>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</si>
  <si>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</si>
  <si>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</si>
  <si>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</si>
  <si>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</si>
  <si>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</si>
  <si>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</si>
  <si>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</si>
  <si>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</si>
  <si>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</si>
  <si>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</si>
  <si>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</si>
  <si>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</si>
  <si>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</si>
  <si>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</si>
  <si>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</si>
  <si>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</si>
  <si>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</si>
  <si>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</si>
  <si>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</si>
  <si>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</si>
  <si>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</si>
  <si>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</si>
  <si>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</si>
  <si>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</si>
  <si>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</si>
  <si>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</si>
  <si>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</si>
  <si>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</si>
  <si>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</si>
  <si>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</si>
  <si>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</si>
  <si>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</si>
  <si>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</si>
  <si>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</si>
  <si>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</si>
  <si>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</si>
  <si>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</si>
  <si>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</si>
  <si>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</si>
  <si>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</si>
  <si>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</si>
  <si>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</si>
  <si>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</si>
  <si>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</si>
  <si>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</si>
  <si>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</si>
  <si>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</si>
  <si>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</si>
  <si>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</si>
  <si>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</si>
  <si>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</si>
  <si>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</si>
  <si>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</si>
  <si>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</si>
  <si>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</si>
  <si>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</si>
  <si>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</si>
  <si>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</si>
  <si>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</si>
  <si>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</si>
  <si>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</si>
  <si>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</si>
  <si>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</si>
  <si>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</si>
  <si>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</si>
  <si>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</si>
  <si>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</si>
  <si>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</si>
  <si>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</si>
  <si>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</si>
  <si>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</si>
  <si>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</si>
  <si>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</si>
  <si>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</si>
  <si>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</si>
  <si>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</si>
  <si>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</si>
  <si>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</si>
  <si>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</si>
  <si>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</si>
  <si>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</si>
  <si>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</si>
  <si>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</si>
  <si>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</si>
  <si>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</si>
  <si>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</si>
  <si>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</si>
  <si>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</si>
  <si>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</si>
  <si>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</si>
  <si>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</si>
  <si>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</si>
  <si>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</si>
  <si>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</si>
  <si>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</si>
  <si>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</si>
  <si>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</si>
  <si>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</si>
  <si>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</si>
  <si>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</si>
  <si>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</si>
  <si>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</si>
  <si>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2021-07-31</t>
  </si>
  <si>
    <t>2021-08-01</t>
  </si>
  <si>
    <t>2021-08-02</t>
  </si>
  <si>
    <t>2021-08-03</t>
  </si>
  <si>
    <t>2021-08-04</t>
  </si>
  <si>
    <t>2021-08-05</t>
  </si>
  <si>
    <t>2021-08-06</t>
  </si>
  <si>
    <t>2021-08-07</t>
  </si>
  <si>
    <t>2021-08-08</t>
  </si>
  <si>
    <t>2021-08-09</t>
  </si>
  <si>
    <t>2021-08-10</t>
  </si>
  <si>
    <t>2021-08-11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</si>
  <si>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</si>
  <si>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</si>
  <si>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</si>
  <si>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</si>
  <si>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</si>
  <si>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</si>
  <si>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</si>
  <si>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2021-08-19</t>
  </si>
  <si>
    <t>2021-08-20</t>
  </si>
  <si>
    <t>2021-08-21</t>
  </si>
  <si>
    <t>2021-08-22</t>
  </si>
  <si>
    <t>2021-08-23</t>
  </si>
  <si>
    <t>2021-08-24</t>
  </si>
  <si>
    <t>2021-08-25</t>
  </si>
  <si>
    <t>2021-08-26</t>
  </si>
  <si>
    <t>2021-08-27</t>
  </si>
  <si>
    <t>2021-08-28</t>
  </si>
  <si>
    <t>2021-08-29</t>
  </si>
  <si>
    <t>2021-08-30</t>
  </si>
  <si>
    <t>2021-08-31</t>
  </si>
  <si>
    <t>2021-09-01</t>
  </si>
  <si>
    <t>2021-09-02</t>
  </si>
  <si>
    <t>2021-09-03</t>
  </si>
  <si>
    <t>2021-09-04</t>
  </si>
  <si>
    <t>2021-09-05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</si>
  <si>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</si>
  <si>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</si>
  <si>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</si>
  <si>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</si>
  <si>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</si>
  <si>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</si>
  <si>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</si>
  <si>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</si>
  <si>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</si>
  <si>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</si>
  <si>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</si>
  <si>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</si>
  <si>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2021-09-18</t>
  </si>
  <si>
    <t>2021-09-19</t>
  </si>
  <si>
    <t>2021-09-20</t>
  </si>
  <si>
    <t>2021-09-21</t>
  </si>
  <si>
    <t>2021-09-22</t>
  </si>
  <si>
    <t>2021-09-23</t>
  </si>
  <si>
    <t>2021-09-24</t>
  </si>
  <si>
    <t>2021-09-25</t>
  </si>
  <si>
    <t>2021-09-26</t>
  </si>
  <si>
    <t>2021-09-27</t>
  </si>
  <si>
    <t>2021-09-28</t>
  </si>
  <si>
    <t>2021-09-29</t>
  </si>
  <si>
    <t>2021-09-30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</si>
  <si>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</si>
  <si>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</si>
  <si>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</si>
  <si>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</si>
  <si>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</si>
  <si>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</si>
  <si>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</si>
  <si>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</si>
  <si>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</si>
  <si>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</si>
  <si>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</si>
  <si>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</si>
  <si>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</si>
  <si>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</si>
  <si>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</si>
  <si>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</si>
  <si>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</si>
  <si>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</si>
  <si>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</si>
  <si>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</si>
  <si>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</si>
  <si>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</si>
  <si>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</si>
  <si>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</si>
  <si>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</si>
  <si>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</si>
  <si>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</si>
  <si>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</si>
  <si>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</si>
  <si>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</si>
  <si>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</si>
  <si>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</si>
  <si>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</si>
  <si>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</si>
  <si>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</si>
  <si>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</si>
  <si>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</si>
  <si>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</si>
  <si>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</si>
  <si>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</si>
  <si>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</si>
  <si>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</si>
  <si>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</si>
  <si>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</si>
  <si>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</si>
  <si>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</si>
  <si>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</si>
  <si>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</si>
  <si>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</si>
  <si>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</si>
  <si>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</si>
  <si>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</si>
  <si>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</si>
  <si>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</si>
  <si>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</si>
  <si>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</si>
  <si>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</si>
  <si>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</si>
  <si>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</si>
  <si>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</si>
  <si>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</si>
  <si>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</si>
  <si>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</si>
  <si>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</si>
  <si>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</si>
  <si>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</si>
  <si>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</si>
  <si>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</si>
  <si>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</si>
  <si>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</si>
  <si>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</si>
  <si>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</si>
  <si>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</si>
  <si>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</si>
  <si>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</si>
  <si>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</si>
  <si>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</si>
  <si>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</si>
  <si>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</si>
  <si>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</si>
  <si>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</si>
  <si>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</si>
  <si>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</si>
  <si>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</si>
  <si>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</si>
  <si>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</si>
  <si>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</si>
  <si>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</si>
  <si>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</si>
  <si>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</si>
  <si>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</si>
  <si>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</si>
  <si>
    <t>Participación de generación por fuente de energía y tipo de despacho</t>
  </si>
  <si>
    <t>DC: Despachado Centralmente</t>
  </si>
  <si>
    <t>Total DC</t>
  </si>
  <si>
    <t>NDC: No Despachado centralmente</t>
  </si>
  <si>
    <t>Menor</t>
  </si>
  <si>
    <t>Bagazo</t>
  </si>
  <si>
    <t>Biogas</t>
  </si>
  <si>
    <t>Carbón</t>
  </si>
  <si>
    <t>Gas</t>
  </si>
  <si>
    <t>Cogenerador</t>
  </si>
  <si>
    <t>Autogenerador</t>
  </si>
  <si>
    <t>Total NDC</t>
  </si>
  <si>
    <t>Biogás</t>
  </si>
  <si>
    <t>Combustóleo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</si>
</sst>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-2]* #,##0.00_);_([$€-2]* \(#,##0.00\);_([$€-2]* &quot;-&quot;??_)"/>
    <numFmt numFmtId="169" formatCode="_ [$€-2]* #,##0.00_ ;_ [$€-2]* \-#,##0.00_ ;_ [$€-2]* &quot;-&quot;??_ "/>
    <numFmt numFmtId="170" formatCode="_ * #,##0.00_ ;_ * \-#,##0.00_ ;_ * &quot;-&quot;??_ ;_ @_ "/>
    <numFmt numFmtId="171" formatCode="#,##0.0_);\-#,##0.0"/>
    <numFmt numFmtId="172" formatCode="_-* #,##0.00\ _P_t_s_-;\-* #,##0.00\ _P_t_s_-;_-* &quot;-&quot;??\ _P_t_s_-;_-@_-"/>
    <numFmt numFmtId="173" formatCode="_ &quot;$&quot;\ * #,##0.00_ ;_ &quot;$&quot;\ * \-#,##0.00_ ;_ &quot;$&quot;\ * &quot;-&quot;??_ ;_ @_ "/>
    <numFmt numFmtId="174" formatCode="0.0%"/>
    <numFmt numFmtId="175" formatCode="_-* #,##0.0_-;\-* #,##0.0_-;_-* &quot;-&quot;_-;_-@_-"/>
    <numFmt numFmtId="176" formatCode="0.000%"/>
    <numFmt numFmtId="177" formatCode="_(* #,##0.0_);_(* \(#,##0.0\);_(* &quot;-&quot;??_);_(@_)"/>
    <numFmt numFmtId="178" formatCode="yyyy"/>
    <numFmt numFmtId="179" formatCode="_(* #,##0_);_(* \(#,##0\);_(* &quot;-&quot;??_);_(@_)"/>
    <numFmt numFmtId="180" formatCode="#,##0.000;\(#,##0.000\)"/>
    <numFmt numFmtId="181" formatCode="_-* #,##0.00_-;\-* #,##0.00_-;_-* &quot;-&quot;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b/>
      <i/>
      <sz val="11.25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DEBF7"/>
        <bgColor rgb="FFDDEBF7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7" tint="0.79998168889431442"/>
        <bgColor rgb="FFDDEBF7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1">
    <xf numFmtId="0" fontId="0" fillId="0" borderId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0" applyNumberFormat="1"/>
    <xf numFmtId="10" fontId="0" fillId="0" borderId="0" xfId="1" applyNumberFormat="1" applyFont="1"/>
    <xf numFmtId="9" fontId="0" fillId="0" borderId="0" xfId="1" applyFont="1"/>
    <xf numFmtId="2" fontId="0" fillId="0" borderId="0" xfId="0" applyNumberFormat="1"/>
    <xf numFmtId="2" fontId="25" fillId="0" borderId="0" xfId="1" applyNumberFormat="1" applyFont="1" applyFill="1" applyBorder="1" applyAlignment="1">
      <alignment vertical="center" wrapText="1"/>
    </xf>
    <xf numFmtId="167" fontId="0" fillId="0" borderId="0" xfId="170" applyFont="1"/>
    <xf numFmtId="167" fontId="0" fillId="0" borderId="0" xfId="0" applyNumberFormat="1"/>
    <xf numFmtId="177" fontId="0" fillId="0" borderId="0" xfId="170" applyNumberFormat="1" applyFont="1"/>
    <xf numFmtId="0" fontId="27" fillId="26" borderId="10" xfId="0" applyFont="1" applyFill="1" applyBorder="1" applyAlignment="1">
      <alignment horizontal="center" vertical="center" wrapText="1"/>
    </xf>
    <xf numFmtId="0" fontId="0" fillId="0" borderId="10" xfId="0" applyBorder="1"/>
    <xf numFmtId="178" fontId="0" fillId="0" borderId="10" xfId="0" applyNumberFormat="1" applyBorder="1" applyAlignment="1">
      <alignment horizontal="center"/>
    </xf>
    <xf numFmtId="179" fontId="0" fillId="0" borderId="10" xfId="170" applyNumberFormat="1" applyFont="1" applyBorder="1"/>
    <xf numFmtId="174" fontId="0" fillId="0" borderId="10" xfId="1" applyNumberFormat="1" applyFont="1" applyBorder="1"/>
    <xf numFmtId="9" fontId="0" fillId="0" borderId="10" xfId="1" applyFont="1" applyBorder="1"/>
    <xf numFmtId="0" fontId="33" fillId="27" borderId="10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75" fontId="32" fillId="0" borderId="10" xfId="0" applyNumberFormat="1" applyFont="1" applyBorder="1" applyAlignment="1">
      <alignment vertical="center" wrapText="1"/>
    </xf>
    <xf numFmtId="174" fontId="32" fillId="0" borderId="10" xfId="1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175" fontId="26" fillId="0" borderId="10" xfId="0" applyNumberFormat="1" applyFont="1" applyBorder="1" applyAlignment="1">
      <alignment vertical="center" wrapText="1"/>
    </xf>
    <xf numFmtId="174" fontId="26" fillId="0" borderId="10" xfId="1" applyNumberFormat="1" applyFont="1" applyFill="1" applyBorder="1" applyAlignment="1">
      <alignment vertical="center" wrapText="1"/>
    </xf>
    <xf numFmtId="10" fontId="32" fillId="0" borderId="10" xfId="1" applyNumberFormat="1" applyFont="1" applyFill="1" applyBorder="1" applyAlignment="1">
      <alignment vertical="center" wrapText="1"/>
    </xf>
    <xf numFmtId="0" fontId="26" fillId="28" borderId="10" xfId="0" applyFont="1" applyFill="1" applyBorder="1" applyAlignment="1">
      <alignment horizontal="left" vertical="center" wrapText="1"/>
    </xf>
    <xf numFmtId="175" fontId="26" fillId="28" borderId="10" xfId="0" applyNumberFormat="1" applyFont="1" applyFill="1" applyBorder="1" applyAlignment="1">
      <alignment vertical="center" wrapText="1"/>
    </xf>
    <xf numFmtId="174" fontId="26" fillId="28" borderId="10" xfId="1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75" fontId="31" fillId="0" borderId="10" xfId="0" applyNumberFormat="1" applyFont="1" applyBorder="1" applyAlignment="1">
      <alignment vertical="center" wrapText="1"/>
    </xf>
    <xf numFmtId="174" fontId="31" fillId="0" borderId="10" xfId="1" applyNumberFormat="1" applyFont="1" applyFill="1" applyBorder="1" applyAlignment="1">
      <alignment vertical="center" wrapText="1"/>
    </xf>
    <xf numFmtId="176" fontId="31" fillId="0" borderId="10" xfId="1" applyNumberFormat="1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left" vertical="center" wrapText="1"/>
    </xf>
    <xf numFmtId="175" fontId="30" fillId="25" borderId="10" xfId="0" applyNumberFormat="1" applyFont="1" applyFill="1" applyBorder="1" applyAlignment="1">
      <alignment vertical="center" wrapText="1"/>
    </xf>
    <xf numFmtId="174" fontId="30" fillId="25" borderId="10" xfId="1" applyNumberFormat="1" applyFont="1" applyFill="1" applyBorder="1" applyAlignment="1">
      <alignment vertical="center" wrapText="1"/>
    </xf>
    <xf numFmtId="175" fontId="30" fillId="0" borderId="10" xfId="0" applyNumberFormat="1" applyFont="1" applyBorder="1" applyAlignment="1">
      <alignment horizontal="center" vertical="center" wrapText="1"/>
    </xf>
    <xf numFmtId="174" fontId="30" fillId="0" borderId="10" xfId="1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175" fontId="30" fillId="24" borderId="10" xfId="0" applyNumberFormat="1" applyFont="1" applyFill="1" applyBorder="1" applyAlignment="1">
      <alignment vertical="center" wrapText="1"/>
    </xf>
    <xf numFmtId="174" fontId="30" fillId="24" borderId="10" xfId="1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180" fontId="0" fillId="0" borderId="0" xfId="0" applyNumberFormat="1"/>
    <xf numFmtId="167" fontId="0" fillId="0" borderId="10" xfId="170" applyFont="1" applyBorder="1"/>
    <xf numFmtId="181" fontId="30" fillId="24" borderId="10" xfId="0" applyNumberFormat="1" applyFont="1" applyFill="1" applyBorder="1" applyAlignment="1">
      <alignment vertical="center" wrapText="1"/>
    </xf>
    <xf numFmtId="3" fontId="0" fillId="0" borderId="0" xfId="0" applyNumberFormat="1"/>
    <xf numFmtId="0" fontId="28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67" fontId="32" fillId="0" borderId="10" xfId="170" applyFont="1" applyBorder="1" applyAlignment="1">
      <alignment horizontal="right" vertical="center" wrapText="1"/>
    </xf>
    <xf numFmtId="167" fontId="32" fillId="0" borderId="10" xfId="170" applyFont="1" applyBorder="1" applyAlignment="1">
      <alignment horizontal="left" vertical="center" wrapText="1"/>
    </xf>
  </cellXfs>
  <cellStyles count="171">
    <cellStyle name="_x0001__x0004__x0001_” " xfId="2" xr:uid="{00000000-0005-0000-0000-000000000000}"/>
    <cellStyle name="20% - Accent1" xfId="3" xr:uid="{00000000-0005-0000-0000-000001000000}"/>
    <cellStyle name="20% - Accent2" xfId="4" xr:uid="{00000000-0005-0000-0000-000002000000}"/>
    <cellStyle name="20% - Accent3" xfId="5" xr:uid="{00000000-0005-0000-0000-000003000000}"/>
    <cellStyle name="20% - Accent4" xfId="6" xr:uid="{00000000-0005-0000-0000-000004000000}"/>
    <cellStyle name="20% - Accent5" xfId="7" xr:uid="{00000000-0005-0000-0000-000005000000}"/>
    <cellStyle name="20% - Accent6" xfId="8" xr:uid="{00000000-0005-0000-0000-000006000000}"/>
    <cellStyle name="40% - Accent1" xfId="9" xr:uid="{00000000-0005-0000-0000-000007000000}"/>
    <cellStyle name="40% - Accent2" xfId="10" xr:uid="{00000000-0005-0000-0000-000008000000}"/>
    <cellStyle name="40% - Accent3" xfId="11" xr:uid="{00000000-0005-0000-0000-000009000000}"/>
    <cellStyle name="40% - Accent4" xfId="12" xr:uid="{00000000-0005-0000-0000-00000A000000}"/>
    <cellStyle name="40% - Accent5" xfId="13" xr:uid="{00000000-0005-0000-0000-00000B000000}"/>
    <cellStyle name="40% - Accent6" xfId="14" xr:uid="{00000000-0005-0000-0000-00000C000000}"/>
    <cellStyle name="60% - Accent1" xfId="15" xr:uid="{00000000-0005-0000-0000-00000D000000}"/>
    <cellStyle name="60% - Accent2" xfId="16" xr:uid="{00000000-0005-0000-0000-00000E000000}"/>
    <cellStyle name="60% - Accent3" xfId="17" xr:uid="{00000000-0005-0000-0000-00000F000000}"/>
    <cellStyle name="60% - Accent4" xfId="18" xr:uid="{00000000-0005-0000-0000-000010000000}"/>
    <cellStyle name="60% - Accent5" xfId="19" xr:uid="{00000000-0005-0000-0000-000011000000}"/>
    <cellStyle name="60% - Accent6" xfId="20" xr:uid="{00000000-0005-0000-0000-000012000000}"/>
    <cellStyle name="Accent1" xfId="21" xr:uid="{00000000-0005-0000-0000-000013000000}"/>
    <cellStyle name="Accent2" xfId="22" xr:uid="{00000000-0005-0000-0000-000014000000}"/>
    <cellStyle name="Accent3" xfId="23" xr:uid="{00000000-0005-0000-0000-000015000000}"/>
    <cellStyle name="Accent4" xfId="24" xr:uid="{00000000-0005-0000-0000-000016000000}"/>
    <cellStyle name="Accent5" xfId="25" xr:uid="{00000000-0005-0000-0000-000017000000}"/>
    <cellStyle name="Accent6" xfId="26" xr:uid="{00000000-0005-0000-0000-000018000000}"/>
    <cellStyle name="Bad" xfId="27" xr:uid="{00000000-0005-0000-0000-000019000000}"/>
    <cellStyle name="Calculation" xfId="28" xr:uid="{00000000-0005-0000-0000-00001A000000}"/>
    <cellStyle name="Check Cell" xfId="29" xr:uid="{00000000-0005-0000-0000-00001B000000}"/>
    <cellStyle name="Estilo 1" xfId="30" xr:uid="{00000000-0005-0000-0000-00001C000000}"/>
    <cellStyle name="Estilo 1 2" xfId="31" xr:uid="{00000000-0005-0000-0000-00001D000000}"/>
    <cellStyle name="Estilo 1 3" xfId="32" xr:uid="{00000000-0005-0000-0000-00001E000000}"/>
    <cellStyle name="Estilo 1 4" xfId="33" xr:uid="{00000000-0005-0000-0000-00001F000000}"/>
    <cellStyle name="Estilo 2" xfId="34" xr:uid="{00000000-0005-0000-0000-000020000000}"/>
    <cellStyle name="Euro" xfId="35" xr:uid="{00000000-0005-0000-0000-000021000000}"/>
    <cellStyle name="Euro 2" xfId="36" xr:uid="{00000000-0005-0000-0000-000022000000}"/>
    <cellStyle name="Euro 3" xfId="37" xr:uid="{00000000-0005-0000-0000-000023000000}"/>
    <cellStyle name="Euro 4" xfId="38" xr:uid="{00000000-0005-0000-0000-000024000000}"/>
    <cellStyle name="Explanatory Text" xfId="39" xr:uid="{00000000-0005-0000-0000-000025000000}"/>
    <cellStyle name="Good" xfId="40" xr:uid="{00000000-0005-0000-0000-000026000000}"/>
    <cellStyle name="Heading 1" xfId="41" xr:uid="{00000000-0005-0000-0000-000027000000}"/>
    <cellStyle name="Heading 2" xfId="42" xr:uid="{00000000-0005-0000-0000-000028000000}"/>
    <cellStyle name="Heading 3" xfId="43" xr:uid="{00000000-0005-0000-0000-000029000000}"/>
    <cellStyle name="Heading 4" xfId="44" xr:uid="{00000000-0005-0000-0000-00002A000000}"/>
    <cellStyle name="Hipervínculo 2" xfId="45" xr:uid="{00000000-0005-0000-0000-00002B000000}"/>
    <cellStyle name="Input" xfId="46" xr:uid="{00000000-0005-0000-0000-00002C000000}"/>
    <cellStyle name="Linked Cell" xfId="47" xr:uid="{00000000-0005-0000-0000-00002D000000}"/>
    <cellStyle name="Millares" xfId="170" builtinId="3"/>
    <cellStyle name="Millares 12" xfId="48" xr:uid="{00000000-0005-0000-0000-00002F000000}"/>
    <cellStyle name="Millares 13" xfId="49" xr:uid="{00000000-0005-0000-0000-000030000000}"/>
    <cellStyle name="Millares 14" xfId="50" xr:uid="{00000000-0005-0000-0000-000031000000}"/>
    <cellStyle name="Millares 2" xfId="51" xr:uid="{00000000-0005-0000-0000-000032000000}"/>
    <cellStyle name="Millares 2 2" xfId="52" xr:uid="{00000000-0005-0000-0000-000033000000}"/>
    <cellStyle name="Millares 2_Oferta_electricidad_2010" xfId="53" xr:uid="{00000000-0005-0000-0000-000034000000}"/>
    <cellStyle name="Millares 3" xfId="54" xr:uid="{00000000-0005-0000-0000-000035000000}"/>
    <cellStyle name="Millares 4" xfId="55" xr:uid="{00000000-0005-0000-0000-000036000000}"/>
    <cellStyle name="Millares 5" xfId="56" xr:uid="{00000000-0005-0000-0000-000037000000}"/>
    <cellStyle name="Millares 6" xfId="57" xr:uid="{00000000-0005-0000-0000-000038000000}"/>
    <cellStyle name="Millares 6 2" xfId="58" xr:uid="{00000000-0005-0000-0000-000039000000}"/>
    <cellStyle name="Millares 7" xfId="59" xr:uid="{00000000-0005-0000-0000-00003A000000}"/>
    <cellStyle name="Millares 8" xfId="60" xr:uid="{00000000-0005-0000-0000-00003B000000}"/>
    <cellStyle name="Moneda 2" xfId="61" xr:uid="{00000000-0005-0000-0000-00003C000000}"/>
    <cellStyle name="Neutral 2" xfId="62" xr:uid="{00000000-0005-0000-0000-00003D000000}"/>
    <cellStyle name="Normal" xfId="0" builtinId="0"/>
    <cellStyle name="Normal 10" xfId="63" xr:uid="{00000000-0005-0000-0000-00003F000000}"/>
    <cellStyle name="Normal 10 2" xfId="64" xr:uid="{00000000-0005-0000-0000-000040000000}"/>
    <cellStyle name="Normal 10 3" xfId="65" xr:uid="{00000000-0005-0000-0000-000041000000}"/>
    <cellStyle name="Normal 10 4" xfId="66" xr:uid="{00000000-0005-0000-0000-000042000000}"/>
    <cellStyle name="Normal 11" xfId="67" xr:uid="{00000000-0005-0000-0000-000043000000}"/>
    <cellStyle name="Normal 11 2" xfId="68" xr:uid="{00000000-0005-0000-0000-000044000000}"/>
    <cellStyle name="Normal 11 3" xfId="69" xr:uid="{00000000-0005-0000-0000-000045000000}"/>
    <cellStyle name="Normal 11 4" xfId="70" xr:uid="{00000000-0005-0000-0000-000046000000}"/>
    <cellStyle name="Normal 11 5" xfId="71" xr:uid="{00000000-0005-0000-0000-000047000000}"/>
    <cellStyle name="Normal 12" xfId="72" xr:uid="{00000000-0005-0000-0000-000048000000}"/>
    <cellStyle name="Normal 12 2" xfId="73" xr:uid="{00000000-0005-0000-0000-000049000000}"/>
    <cellStyle name="Normal 12 3" xfId="74" xr:uid="{00000000-0005-0000-0000-00004A000000}"/>
    <cellStyle name="Normal 12 4" xfId="75" xr:uid="{00000000-0005-0000-0000-00004B000000}"/>
    <cellStyle name="Normal 13" xfId="76" xr:uid="{00000000-0005-0000-0000-00004C000000}"/>
    <cellStyle name="Normal 13 2" xfId="77" xr:uid="{00000000-0005-0000-0000-00004D000000}"/>
    <cellStyle name="Normal 14" xfId="78" xr:uid="{00000000-0005-0000-0000-00004E000000}"/>
    <cellStyle name="Normal 15" xfId="79" xr:uid="{00000000-0005-0000-0000-00004F000000}"/>
    <cellStyle name="Normal 16" xfId="80" xr:uid="{00000000-0005-0000-0000-000050000000}"/>
    <cellStyle name="Normal 17" xfId="81" xr:uid="{00000000-0005-0000-0000-000051000000}"/>
    <cellStyle name="Normal 18" xfId="82" xr:uid="{00000000-0005-0000-0000-000052000000}"/>
    <cellStyle name="Normal 19" xfId="83" xr:uid="{00000000-0005-0000-0000-000053000000}"/>
    <cellStyle name="Normal 2" xfId="84" xr:uid="{00000000-0005-0000-0000-000054000000}"/>
    <cellStyle name="Normal 2 2" xfId="85" xr:uid="{00000000-0005-0000-0000-000055000000}"/>
    <cellStyle name="Normal 2 2 2" xfId="86" xr:uid="{00000000-0005-0000-0000-000056000000}"/>
    <cellStyle name="Normal 2 3" xfId="87" xr:uid="{00000000-0005-0000-0000-000057000000}"/>
    <cellStyle name="Normal 2 4" xfId="88" xr:uid="{00000000-0005-0000-0000-000058000000}"/>
    <cellStyle name="Normal 2 5" xfId="89" xr:uid="{00000000-0005-0000-0000-000059000000}"/>
    <cellStyle name="Normal 2 6" xfId="90" xr:uid="{00000000-0005-0000-0000-00005A000000}"/>
    <cellStyle name="Normal 20" xfId="91" xr:uid="{00000000-0005-0000-0000-00005B000000}"/>
    <cellStyle name="Normal 21" xfId="92" xr:uid="{00000000-0005-0000-0000-00005C000000}"/>
    <cellStyle name="Normal 22" xfId="93" xr:uid="{00000000-0005-0000-0000-00005D000000}"/>
    <cellStyle name="Normal 23" xfId="94" xr:uid="{00000000-0005-0000-0000-00005E000000}"/>
    <cellStyle name="Normal 24" xfId="95" xr:uid="{00000000-0005-0000-0000-00005F000000}"/>
    <cellStyle name="Normal 25" xfId="96" xr:uid="{00000000-0005-0000-0000-000060000000}"/>
    <cellStyle name="Normal 26" xfId="97" xr:uid="{00000000-0005-0000-0000-000061000000}"/>
    <cellStyle name="Normal 27" xfId="98" xr:uid="{00000000-0005-0000-0000-000062000000}"/>
    <cellStyle name="Normal 28" xfId="99" xr:uid="{00000000-0005-0000-0000-000063000000}"/>
    <cellStyle name="Normal 29" xfId="100" xr:uid="{00000000-0005-0000-0000-000064000000}"/>
    <cellStyle name="Normal 3" xfId="101" xr:uid="{00000000-0005-0000-0000-000065000000}"/>
    <cellStyle name="Normal 3 2" xfId="102" xr:uid="{00000000-0005-0000-0000-000066000000}"/>
    <cellStyle name="Normal 3 2 2" xfId="103" xr:uid="{00000000-0005-0000-0000-000067000000}"/>
    <cellStyle name="Normal 3 3" xfId="104" xr:uid="{00000000-0005-0000-0000-000068000000}"/>
    <cellStyle name="Normal 30" xfId="105" xr:uid="{00000000-0005-0000-0000-000069000000}"/>
    <cellStyle name="Normal 30 2" xfId="106" xr:uid="{00000000-0005-0000-0000-00006A000000}"/>
    <cellStyle name="Normal 4" xfId="107" xr:uid="{00000000-0005-0000-0000-00006B000000}"/>
    <cellStyle name="Normal 4 10" xfId="108" xr:uid="{00000000-0005-0000-0000-00006C000000}"/>
    <cellStyle name="Normal 4 11" xfId="109" xr:uid="{00000000-0005-0000-0000-00006D000000}"/>
    <cellStyle name="Normal 4 12" xfId="110" xr:uid="{00000000-0005-0000-0000-00006E000000}"/>
    <cellStyle name="Normal 4 13" xfId="111" xr:uid="{00000000-0005-0000-0000-00006F000000}"/>
    <cellStyle name="Normal 4 14" xfId="112" xr:uid="{00000000-0005-0000-0000-000070000000}"/>
    <cellStyle name="Normal 4 15" xfId="113" xr:uid="{00000000-0005-0000-0000-000071000000}"/>
    <cellStyle name="Normal 4 16" xfId="114" xr:uid="{00000000-0005-0000-0000-000072000000}"/>
    <cellStyle name="Normal 4 17" xfId="115" xr:uid="{00000000-0005-0000-0000-000073000000}"/>
    <cellStyle name="Normal 4 18" xfId="116" xr:uid="{00000000-0005-0000-0000-000074000000}"/>
    <cellStyle name="Normal 4 19" xfId="117" xr:uid="{00000000-0005-0000-0000-000075000000}"/>
    <cellStyle name="Normal 4 2" xfId="118" xr:uid="{00000000-0005-0000-0000-000076000000}"/>
    <cellStyle name="Normal 4 2 2" xfId="119" xr:uid="{00000000-0005-0000-0000-000077000000}"/>
    <cellStyle name="Normal 4 2 3" xfId="120" xr:uid="{00000000-0005-0000-0000-000078000000}"/>
    <cellStyle name="Normal 4 2 4" xfId="121" xr:uid="{00000000-0005-0000-0000-000079000000}"/>
    <cellStyle name="Normal 4 20" xfId="122" xr:uid="{00000000-0005-0000-0000-00007A000000}"/>
    <cellStyle name="Normal 4 21" xfId="123" xr:uid="{00000000-0005-0000-0000-00007B000000}"/>
    <cellStyle name="Normal 4 22" xfId="124" xr:uid="{00000000-0005-0000-0000-00007C000000}"/>
    <cellStyle name="Normal 4 23" xfId="125" xr:uid="{00000000-0005-0000-0000-00007D000000}"/>
    <cellStyle name="Normal 4 24" xfId="126" xr:uid="{00000000-0005-0000-0000-00007E000000}"/>
    <cellStyle name="Normal 4 24 2" xfId="127" xr:uid="{00000000-0005-0000-0000-00007F000000}"/>
    <cellStyle name="Normal 4 25" xfId="128" xr:uid="{00000000-0005-0000-0000-000080000000}"/>
    <cellStyle name="Normal 4 3" xfId="129" xr:uid="{00000000-0005-0000-0000-000081000000}"/>
    <cellStyle name="Normal 4 4" xfId="130" xr:uid="{00000000-0005-0000-0000-000082000000}"/>
    <cellStyle name="Normal 4 5" xfId="131" xr:uid="{00000000-0005-0000-0000-000083000000}"/>
    <cellStyle name="Normal 4 6" xfId="132" xr:uid="{00000000-0005-0000-0000-000084000000}"/>
    <cellStyle name="Normal 4 7" xfId="133" xr:uid="{00000000-0005-0000-0000-000085000000}"/>
    <cellStyle name="Normal 4 8" xfId="134" xr:uid="{00000000-0005-0000-0000-000086000000}"/>
    <cellStyle name="Normal 4 9" xfId="135" xr:uid="{00000000-0005-0000-0000-000087000000}"/>
    <cellStyle name="Normal 5" xfId="136" xr:uid="{00000000-0005-0000-0000-000088000000}"/>
    <cellStyle name="Normal 5 2" xfId="137" xr:uid="{00000000-0005-0000-0000-000089000000}"/>
    <cellStyle name="Normal 6" xfId="138" xr:uid="{00000000-0005-0000-0000-00008A000000}"/>
    <cellStyle name="Normal 7" xfId="139" xr:uid="{00000000-0005-0000-0000-00008B000000}"/>
    <cellStyle name="Normal 7 2" xfId="140" xr:uid="{00000000-0005-0000-0000-00008C000000}"/>
    <cellStyle name="Normal 7 3" xfId="141" xr:uid="{00000000-0005-0000-0000-00008D000000}"/>
    <cellStyle name="Normal 7 4" xfId="142" xr:uid="{00000000-0005-0000-0000-00008E000000}"/>
    <cellStyle name="Normal 8" xfId="143" xr:uid="{00000000-0005-0000-0000-00008F000000}"/>
    <cellStyle name="Normal 8 2" xfId="144" xr:uid="{00000000-0005-0000-0000-000090000000}"/>
    <cellStyle name="Normal 8 3" xfId="145" xr:uid="{00000000-0005-0000-0000-000091000000}"/>
    <cellStyle name="Normal 8 4" xfId="146" xr:uid="{00000000-0005-0000-0000-000092000000}"/>
    <cellStyle name="Normal 9" xfId="147" xr:uid="{00000000-0005-0000-0000-000093000000}"/>
    <cellStyle name="Normal 9 2" xfId="148" xr:uid="{00000000-0005-0000-0000-000094000000}"/>
    <cellStyle name="Normal 9 3" xfId="149" xr:uid="{00000000-0005-0000-0000-000095000000}"/>
    <cellStyle name="Normal 9 4" xfId="150" xr:uid="{00000000-0005-0000-0000-000096000000}"/>
    <cellStyle name="Note" xfId="151" xr:uid="{00000000-0005-0000-0000-000097000000}"/>
    <cellStyle name="Note 2" xfId="152" xr:uid="{00000000-0005-0000-0000-000098000000}"/>
    <cellStyle name="Output" xfId="153" xr:uid="{00000000-0005-0000-0000-000099000000}"/>
    <cellStyle name="Porcentaje" xfId="1" builtinId="5"/>
    <cellStyle name="Porcentaje 2" xfId="154" xr:uid="{00000000-0005-0000-0000-00009B000000}"/>
    <cellStyle name="Porcentaje 3" xfId="155" xr:uid="{00000000-0005-0000-0000-00009C000000}"/>
    <cellStyle name="Porcentual 2" xfId="156" xr:uid="{00000000-0005-0000-0000-00009D000000}"/>
    <cellStyle name="Porcentual 3" xfId="157" xr:uid="{00000000-0005-0000-0000-00009E000000}"/>
    <cellStyle name="Porcentual 3 2" xfId="158" xr:uid="{00000000-0005-0000-0000-00009F000000}"/>
    <cellStyle name="Porcentual 3 3" xfId="159" xr:uid="{00000000-0005-0000-0000-0000A0000000}"/>
    <cellStyle name="Porcentual 3 4" xfId="160" xr:uid="{00000000-0005-0000-0000-0000A1000000}"/>
    <cellStyle name="Porcentual 4" xfId="161" xr:uid="{00000000-0005-0000-0000-0000A2000000}"/>
    <cellStyle name="Porcentual 4 2" xfId="162" xr:uid="{00000000-0005-0000-0000-0000A3000000}"/>
    <cellStyle name="Porcentual 5" xfId="163" xr:uid="{00000000-0005-0000-0000-0000A4000000}"/>
    <cellStyle name="Porcentual 6" xfId="164" xr:uid="{00000000-0005-0000-0000-0000A5000000}"/>
    <cellStyle name="Porcentual 7" xfId="165" xr:uid="{00000000-0005-0000-0000-0000A6000000}"/>
    <cellStyle name="þ_x001d_ð'&amp;Oý—&amp;HýG_x0008_L_x0012_+_x0013__x0007__x0001__x0001_" xfId="166" xr:uid="{00000000-0005-0000-0000-0000A7000000}"/>
    <cellStyle name="Title" xfId="167" xr:uid="{00000000-0005-0000-0000-0000A8000000}"/>
    <cellStyle name="Total 2" xfId="168" xr:uid="{00000000-0005-0000-0000-0000A9000000}"/>
    <cellStyle name="Warning Text" xfId="169" xr:uid="{00000000-0005-0000-0000-0000AA000000}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Generación Renovable GWh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yyyy</c:formatCode>
                <c:ptCount val="6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</c:numCache>
            </c:numRef>
          </c:cat>
          <c:val>
            <c:numRef>
              <c:f>Hoja1!$B$4:$B$9</c:f>
              <c:numCache>
                <c:formatCode>_(* #,##0_);_(* \(#,##0\);_(* "-"??_);_(@_)</c:formatCode>
                <c:ptCount val="6"/>
                <c:pt idx="0">
                  <c:v>47447.533279780131</c:v>
                </c:pt>
                <c:pt idx="1">
                  <c:v>57984.216364489723</c:v>
                </c:pt>
                <c:pt idx="2">
                  <c:v>57436.516799880163</c:v>
                </c:pt>
                <c:pt idx="3">
                  <c:v>55334.132388439801</c:v>
                </c:pt>
                <c:pt idx="4">
                  <c:v>50764.053668189605</c:v>
                </c:pt>
                <c:pt idx="5">
                  <c:v>61676.607993569785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BD1-91F7-11FC66A13506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Generación No Renovable GWh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yyyy</c:formatCode>
                <c:ptCount val="6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</c:numCache>
            </c:numRef>
          </c:cat>
          <c:val>
            <c:numRef>
              <c:f>Hoja1!$C$4:$C$9</c:f>
              <c:numCache>
                <c:formatCode>_(* #,##0_);_(* \(#,##0\);_(* "-"??_);_(@_)</c:formatCode>
                <c:ptCount val="6"/>
                <c:pt idx="0">
                  <c:v>18494.639406250011</c:v>
                </c:pt>
                <c:pt idx="1">
                  <c:v>8682.8809254800017</c:v>
                </c:pt>
                <c:pt idx="2">
                  <c:v>11511.71551509</c:v>
                </c:pt>
                <c:pt idx="3">
                  <c:v>14780.466035160001</c:v>
                </c:pt>
                <c:pt idx="4">
                  <c:v>18560.850650390003</c:v>
                </c:pt>
                <c:pt idx="5">
                  <c:v>12261.475570899993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BD1-91F7-11FC66A1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47250888"/>
        <c:axId val="647240720"/>
      </c:barChart>
      <c:lineChart>
        <c:grouping val="standard"/>
        <c:varyColors val="0"/>
        <c:ser>
          <c:idx val="3"/>
          <c:order val="3"/>
          <c:tx>
            <c:strRef>
              <c:f>Hoja1!$E$3</c:f>
              <c:strCache>
                <c:ptCount val="1"/>
                <c:pt idx="0">
                  <c:v>Crecimiento respecto al año anterior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53519273647631E-2"/>
                  <c:y val="-4.6783625730994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33-4BD1-91F7-11FC66A13506}"/>
                </c:ext>
              </c:extLst>
            </c:dLbl>
            <c:dLbl>
              <c:idx val="1"/>
              <c:layout>
                <c:manualLayout>
                  <c:x val="-3.1888395637064901E-2"/>
                  <c:y val="-5.245901639344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33-4BD1-91F7-11FC66A13506}"/>
                </c:ext>
              </c:extLst>
            </c:dLbl>
            <c:dLbl>
              <c:idx val="2"/>
              <c:layout>
                <c:manualLayout>
                  <c:x val="-3.063898380626957E-2"/>
                  <c:y val="8.4828402815149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33-4BD1-91F7-11FC66A13506}"/>
                </c:ext>
              </c:extLst>
            </c:dLbl>
            <c:dLbl>
              <c:idx val="3"/>
              <c:layout>
                <c:manualLayout>
                  <c:x val="-2.7902346182431828E-2"/>
                  <c:y val="-7.4316939890710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33-4BD1-91F7-11FC66A13506}"/>
                </c:ext>
              </c:extLst>
            </c:dLbl>
            <c:dLbl>
              <c:idx val="4"/>
              <c:layout>
                <c:manualLayout>
                  <c:x val="-3.5874445091697967E-2"/>
                  <c:y val="4.4025933325498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33-4BD1-91F7-11FC66A13506}"/>
                </c:ext>
              </c:extLst>
            </c:dLbl>
            <c:dLbl>
              <c:idx val="5"/>
              <c:layout>
                <c:manualLayout>
                  <c:x val="-2.3916296727798648E-2"/>
                  <c:y val="-5.13853663028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33-4BD1-91F7-11FC66A13506}"/>
                </c:ext>
              </c:extLst>
            </c:dLbl>
            <c:dLbl>
              <c:idx val="6"/>
              <c:layout>
                <c:manualLayout>
                  <c:x val="-3.5874445091698112E-2"/>
                  <c:y val="-6.5573770491803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33-4BD1-91F7-11FC66A13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yyyy</c:formatCode>
                <c:ptCount val="6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</c:numCache>
            </c:numRef>
          </c:cat>
          <c:val>
            <c:numRef>
              <c:f>Hoja1!$E$4:$E$9</c:f>
              <c:numCache>
                <c:formatCode>0.0%</c:formatCode>
                <c:ptCount val="6"/>
                <c:pt idx="0">
                  <c:v>-9.1106709019094234E-3</c:v>
                </c:pt>
                <c:pt idx="1">
                  <c:v>1.0993338169052791E-2</c:v>
                </c:pt>
                <c:pt idx="2">
                  <c:v>3.421680435670682E-2</c:v>
                </c:pt>
                <c:pt idx="3">
                  <c:v>1.6916548393896891E-2</c:v>
                </c:pt>
                <c:pt idx="4">
                  <c:v>-1.1282134755028705E-2</c:v>
                </c:pt>
                <c:pt idx="5">
                  <c:v>6.6499657275419288E-2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33-4BD1-91F7-11FC66A1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35624"/>
        <c:axId val="12286225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/>
                </c:tx>
                <c:spPr>
                  <a:ln w="28575" cap="rnd">
                    <a:solidFill>
                      <a:schemeClr val="bg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6"/>
                    <c:layout>
                      <c:manualLayout>
                        <c:x val="0"/>
                        <c:y val="-2.622950819672131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7A33-4BD1-91F7-11FC66A1350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yyyy</c:formatCode>
                      <c:ptCount val="6"/>
                      <c:pt idx="0">
                        <c:v>42370</c:v>
                      </c:pt>
                      <c:pt idx="1">
                        <c:v>42736</c:v>
                      </c:pt>
                      <c:pt idx="2">
                        <c:v>43101</c:v>
                      </c:pt>
                      <c:pt idx="3">
                        <c:v>43466</c:v>
                      </c:pt>
                      <c:pt idx="4">
                        <c:v>43831</c:v>
                      </c:pt>
                      <c:pt idx="5">
                        <c:v>44197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Hoja1!$D$4:$D$9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65942.172686030099</c:v>
                      </c:pt>
                      <c:pt idx="1">
                        <c:v>66667.097289969708</c:v>
                      </c:pt>
                      <c:pt idx="2">
                        <c:v>68948.232314970141</c:v>
                      </c:pt>
                      <c:pt idx="3">
                        <c:v>70114.598423599979</c:v>
                      </c:pt>
                      <c:pt idx="4">
                        <c:v>69323.556075890199</c:v>
                      </c:pt>
                      <c:pt idx="5">
                        <c:v>73933.548796050207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A33-4BD1-91F7-11FC66A13506}"/>
                  </c:ext>
                </c:extLst>
              </c15:ser>
            </c15:filteredLineSeries>
          </c:ext>
        </c:extLst>
      </c:lineChart>
      <c:dateAx>
        <c:axId val="64725088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7240720"/>
        <c:crosses val="autoZero"/>
        <c:auto val="1"/>
        <c:lblOffset val="100"/>
        <c:baseTimeUnit val="years"/>
      </c:dateAx>
      <c:valAx>
        <c:axId val="647240720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7250888"/>
        <c:crosses val="autoZero"/>
        <c:crossBetween val="between"/>
      </c:valAx>
      <c:valAx>
        <c:axId val="1228622504"/>
        <c:scaling>
          <c:orientation val="minMax"/>
          <c:max val="7.0000000000000007E-2"/>
          <c:min val="-7.0000000000000007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28635624"/>
        <c:crosses val="max"/>
        <c:crossBetween val="between"/>
        <c:majorUnit val="1.0000000000000002E-2"/>
      </c:valAx>
      <c:dateAx>
        <c:axId val="1228635624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228622504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Generación Renovable 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Hoja2!$A$4:$A$9</c:f>
              <c:numCache>
                <c:formatCode>yyyy</c:formatCode>
                <c:ptCount val="6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</c:numCache>
            </c:numRef>
          </c:cat>
          <c:val>
            <c:numRef>
              <c:f>Hoja2!$B$4:$B$9</c:f>
              <c:numCache>
                <c:formatCode>0%</c:formatCode>
                <c:ptCount val="6"/>
                <c:pt idx="0">
                  <c:v>0.71953245316455772</c:v>
                </c:pt>
                <c:pt idx="1">
                  <c:v>0.86975762739881046</c:v>
                </c:pt>
                <c:pt idx="2">
                  <c:v>0.83303827917586026</c:v>
                </c:pt>
                <c:pt idx="3">
                  <c:v>0.78919559738667489</c:v>
                </c:pt>
                <c:pt idx="4">
                  <c:v>0.73227711533749007</c:v>
                </c:pt>
                <c:pt idx="5">
                  <c:v>0.83421679329512677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1-438A-8239-43C4C4A85A91}"/>
            </c:ext>
          </c:extLst>
        </c:ser>
        <c:ser>
          <c:idx val="1"/>
          <c:order val="1"/>
          <c:tx>
            <c:strRef>
              <c:f>Hoja2!$C$3</c:f>
              <c:strCache>
                <c:ptCount val="1"/>
                <c:pt idx="0">
                  <c:v>Generación No Renovable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Hoja2!$A$4:$A$9</c:f>
              <c:numCache>
                <c:formatCode>yyyy</c:formatCode>
                <c:ptCount val="6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</c:numCache>
            </c:numRef>
          </c:cat>
          <c:val>
            <c:numRef>
              <c:f>Hoja2!$C$4:$C$9</c:f>
              <c:numCache>
                <c:formatCode>0%</c:formatCode>
                <c:ptCount val="6"/>
                <c:pt idx="0">
                  <c:v>0.28046754683544289</c:v>
                </c:pt>
                <c:pt idx="1">
                  <c:v>0.13024237260118973</c:v>
                </c:pt>
                <c:pt idx="2">
                  <c:v>0.1669617208241401</c:v>
                </c:pt>
                <c:pt idx="3">
                  <c:v>0.21080440261332256</c:v>
                </c:pt>
                <c:pt idx="4">
                  <c:v>0.26774233321312862</c:v>
                </c:pt>
                <c:pt idx="5">
                  <c:v>0.1658445424380203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1-438A-8239-43C4C4A85A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49365599"/>
        <c:axId val="2049383903"/>
      </c:barChart>
      <c:dateAx>
        <c:axId val="2049365599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9383903"/>
        <c:crosses val="autoZero"/>
        <c:auto val="1"/>
        <c:lblOffset val="100"/>
        <c:baseTimeUnit val="years"/>
      </c:dateAx>
      <c:valAx>
        <c:axId val="204938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9365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64654582180368E-2"/>
          <c:y val="3.4603408386358517E-2"/>
          <c:w val="0.89451978586289171"/>
          <c:h val="0.69751907656408851"/>
        </c:manualLayout>
      </c:layout>
      <c:lineChart>
        <c:grouping val="standar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 EÓLICA (MWh)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Hoja4!$A$4:$A$368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Hoja4!$B$4:$B$368</c:f>
              <c:numCache>
                <c:formatCode>General</c:formatCode>
                <c:ptCount val="365"/>
                <c:pt idx="0">
                  <c:v>149.23054000000002</c:v>
                </c:pt>
                <c:pt idx="1">
                  <c:v>202.42109999999997</c:v>
                </c:pt>
                <c:pt idx="2">
                  <c:v>133.20245</c:v>
                </c:pt>
                <c:pt idx="3">
                  <c:v>82.480790000000013</c:v>
                </c:pt>
                <c:pt idx="4">
                  <c:v>118.11225999999999</c:v>
                </c:pt>
                <c:pt idx="5">
                  <c:v>80.356280000000012</c:v>
                </c:pt>
                <c:pt idx="6">
                  <c:v>90.20295999999999</c:v>
                </c:pt>
                <c:pt idx="7">
                  <c:v>102.37855999999998</c:v>
                </c:pt>
                <c:pt idx="8">
                  <c:v>123.50878999999998</c:v>
                </c:pt>
                <c:pt idx="9">
                  <c:v>156.97465</c:v>
                </c:pt>
                <c:pt idx="10">
                  <c:v>205.22484</c:v>
                </c:pt>
                <c:pt idx="11">
                  <c:v>193.82996999999995</c:v>
                </c:pt>
                <c:pt idx="12">
                  <c:v>94.442129999999992</c:v>
                </c:pt>
                <c:pt idx="13">
                  <c:v>106.20618999999999</c:v>
                </c:pt>
                <c:pt idx="14">
                  <c:v>138.32928000000001</c:v>
                </c:pt>
                <c:pt idx="15">
                  <c:v>126.36649999999999</c:v>
                </c:pt>
                <c:pt idx="16">
                  <c:v>164.69742000000002</c:v>
                </c:pt>
                <c:pt idx="17">
                  <c:v>152.13308000000001</c:v>
                </c:pt>
                <c:pt idx="18">
                  <c:v>166.70783999999998</c:v>
                </c:pt>
                <c:pt idx="19">
                  <c:v>156.57302999999999</c:v>
                </c:pt>
                <c:pt idx="20">
                  <c:v>89.83823000000001</c:v>
                </c:pt>
                <c:pt idx="21">
                  <c:v>110.55587000000003</c:v>
                </c:pt>
                <c:pt idx="22">
                  <c:v>121.68982</c:v>
                </c:pt>
                <c:pt idx="23">
                  <c:v>162.73151999999996</c:v>
                </c:pt>
                <c:pt idx="24">
                  <c:v>131.15551000000002</c:v>
                </c:pt>
                <c:pt idx="25">
                  <c:v>157.47601999999998</c:v>
                </c:pt>
                <c:pt idx="26">
                  <c:v>149.79933</c:v>
                </c:pt>
                <c:pt idx="27">
                  <c:v>168.35351000000006</c:v>
                </c:pt>
                <c:pt idx="28">
                  <c:v>124.11960000000002</c:v>
                </c:pt>
                <c:pt idx="29">
                  <c:v>182.12214999999998</c:v>
                </c:pt>
                <c:pt idx="30">
                  <c:v>232.60767999999999</c:v>
                </c:pt>
                <c:pt idx="31">
                  <c:v>181.54165000000003</c:v>
                </c:pt>
                <c:pt idx="32">
                  <c:v>134.60496000000001</c:v>
                </c:pt>
                <c:pt idx="33">
                  <c:v>151.96441000000002</c:v>
                </c:pt>
                <c:pt idx="34">
                  <c:v>166.45065999999997</c:v>
                </c:pt>
                <c:pt idx="35">
                  <c:v>220.14702999999997</c:v>
                </c:pt>
                <c:pt idx="36">
                  <c:v>246.68245999999999</c:v>
                </c:pt>
                <c:pt idx="37">
                  <c:v>187.02691000000004</c:v>
                </c:pt>
                <c:pt idx="38">
                  <c:v>223.33649</c:v>
                </c:pt>
                <c:pt idx="39">
                  <c:v>180.55674000000005</c:v>
                </c:pt>
                <c:pt idx="40">
                  <c:v>200.25226999999998</c:v>
                </c:pt>
                <c:pt idx="41">
                  <c:v>187.87381999999999</c:v>
                </c:pt>
                <c:pt idx="42">
                  <c:v>215.10170000000005</c:v>
                </c:pt>
                <c:pt idx="43">
                  <c:v>164.67297000000002</c:v>
                </c:pt>
                <c:pt idx="44">
                  <c:v>186.91692999999998</c:v>
                </c:pt>
                <c:pt idx="45">
                  <c:v>156.61276999999998</c:v>
                </c:pt>
                <c:pt idx="46">
                  <c:v>201.46311000000003</c:v>
                </c:pt>
                <c:pt idx="47">
                  <c:v>229.65469999999996</c:v>
                </c:pt>
                <c:pt idx="48">
                  <c:v>217.48610999999997</c:v>
                </c:pt>
                <c:pt idx="49">
                  <c:v>188.92827000000003</c:v>
                </c:pt>
                <c:pt idx="50">
                  <c:v>179.38928000000007</c:v>
                </c:pt>
                <c:pt idx="51">
                  <c:v>155.60740999999999</c:v>
                </c:pt>
                <c:pt idx="52">
                  <c:v>154.66142000000002</c:v>
                </c:pt>
                <c:pt idx="53">
                  <c:v>170.93971000000002</c:v>
                </c:pt>
                <c:pt idx="54">
                  <c:v>274.82837000000001</c:v>
                </c:pt>
                <c:pt idx="55">
                  <c:v>293.14109999999999</c:v>
                </c:pt>
                <c:pt idx="56">
                  <c:v>298.99871000000002</c:v>
                </c:pt>
                <c:pt idx="57">
                  <c:v>254.40344999999996</c:v>
                </c:pt>
                <c:pt idx="58">
                  <c:v>259.16713999999996</c:v>
                </c:pt>
                <c:pt idx="59">
                  <c:v>237.11360000000005</c:v>
                </c:pt>
                <c:pt idx="60">
                  <c:v>175.95875000000001</c:v>
                </c:pt>
                <c:pt idx="61">
                  <c:v>190.85297</c:v>
                </c:pt>
                <c:pt idx="62">
                  <c:v>149.66087999999999</c:v>
                </c:pt>
                <c:pt idx="63">
                  <c:v>153.81265999999999</c:v>
                </c:pt>
                <c:pt idx="64">
                  <c:v>134.87195</c:v>
                </c:pt>
                <c:pt idx="65">
                  <c:v>203.43807999999996</c:v>
                </c:pt>
                <c:pt idx="66">
                  <c:v>211.96393</c:v>
                </c:pt>
                <c:pt idx="67">
                  <c:v>185.47995999999995</c:v>
                </c:pt>
                <c:pt idx="68">
                  <c:v>166.32005999999996</c:v>
                </c:pt>
                <c:pt idx="69">
                  <c:v>155.03592999999998</c:v>
                </c:pt>
                <c:pt idx="70">
                  <c:v>122.69462</c:v>
                </c:pt>
                <c:pt idx="71">
                  <c:v>136.31945999999999</c:v>
                </c:pt>
                <c:pt idx="72">
                  <c:v>172.65415999999999</c:v>
                </c:pt>
                <c:pt idx="73">
                  <c:v>184.02973</c:v>
                </c:pt>
                <c:pt idx="74">
                  <c:v>197.02342000000002</c:v>
                </c:pt>
                <c:pt idx="75">
                  <c:v>213.64138999999997</c:v>
                </c:pt>
                <c:pt idx="76">
                  <c:v>204.24846999999997</c:v>
                </c:pt>
                <c:pt idx="77">
                  <c:v>158.44128999999998</c:v>
                </c:pt>
                <c:pt idx="78">
                  <c:v>143.19403</c:v>
                </c:pt>
                <c:pt idx="79">
                  <c:v>190.13662999999997</c:v>
                </c:pt>
                <c:pt idx="80">
                  <c:v>179.34265999999997</c:v>
                </c:pt>
                <c:pt idx="81">
                  <c:v>153.85640999999998</c:v>
                </c:pt>
                <c:pt idx="82">
                  <c:v>193.39138</c:v>
                </c:pt>
                <c:pt idx="83">
                  <c:v>256.79726999999997</c:v>
                </c:pt>
                <c:pt idx="84">
                  <c:v>281.75440000000003</c:v>
                </c:pt>
                <c:pt idx="85">
                  <c:v>274.77274</c:v>
                </c:pt>
                <c:pt idx="86">
                  <c:v>288.60623000000004</c:v>
                </c:pt>
                <c:pt idx="87">
                  <c:v>279.64120000000003</c:v>
                </c:pt>
                <c:pt idx="88">
                  <c:v>317.25163999999995</c:v>
                </c:pt>
                <c:pt idx="89">
                  <c:v>304.42730000000006</c:v>
                </c:pt>
                <c:pt idx="90">
                  <c:v>272.83909999999997</c:v>
                </c:pt>
                <c:pt idx="91">
                  <c:v>246.66183000000001</c:v>
                </c:pt>
                <c:pt idx="92">
                  <c:v>247.79209000000003</c:v>
                </c:pt>
                <c:pt idx="93">
                  <c:v>221.42743000000002</c:v>
                </c:pt>
                <c:pt idx="94">
                  <c:v>205.08932000000001</c:v>
                </c:pt>
                <c:pt idx="95">
                  <c:v>200.65413000000001</c:v>
                </c:pt>
                <c:pt idx="96">
                  <c:v>184.37935999999999</c:v>
                </c:pt>
                <c:pt idx="97">
                  <c:v>194.08248999999998</c:v>
                </c:pt>
                <c:pt idx="98">
                  <c:v>179.73146999999997</c:v>
                </c:pt>
                <c:pt idx="99">
                  <c:v>202.80231000000003</c:v>
                </c:pt>
                <c:pt idx="100">
                  <c:v>217.43485000000001</c:v>
                </c:pt>
                <c:pt idx="101">
                  <c:v>169.25500999999997</c:v>
                </c:pt>
                <c:pt idx="102">
                  <c:v>164.97558999999998</c:v>
                </c:pt>
                <c:pt idx="103">
                  <c:v>176.63666000000001</c:v>
                </c:pt>
                <c:pt idx="104">
                  <c:v>211.97120999999999</c:v>
                </c:pt>
                <c:pt idx="105">
                  <c:v>213.07819000000001</c:v>
                </c:pt>
                <c:pt idx="106">
                  <c:v>227.95401999999999</c:v>
                </c:pt>
                <c:pt idx="107">
                  <c:v>211.47247999999999</c:v>
                </c:pt>
                <c:pt idx="108">
                  <c:v>271.50983999999994</c:v>
                </c:pt>
                <c:pt idx="109">
                  <c:v>285.22944000000007</c:v>
                </c:pt>
                <c:pt idx="110">
                  <c:v>265.41836999999998</c:v>
                </c:pt>
                <c:pt idx="111">
                  <c:v>258.29516000000001</c:v>
                </c:pt>
                <c:pt idx="112">
                  <c:v>261.77384000000001</c:v>
                </c:pt>
                <c:pt idx="113">
                  <c:v>243.11657</c:v>
                </c:pt>
                <c:pt idx="114">
                  <c:v>241.88676000000001</c:v>
                </c:pt>
                <c:pt idx="115">
                  <c:v>213.42243999999997</c:v>
                </c:pt>
                <c:pt idx="116">
                  <c:v>179.45242999999996</c:v>
                </c:pt>
                <c:pt idx="117">
                  <c:v>111.35166999999998</c:v>
                </c:pt>
                <c:pt idx="118">
                  <c:v>114.87511000000001</c:v>
                </c:pt>
                <c:pt idx="119">
                  <c:v>145.20377000000002</c:v>
                </c:pt>
                <c:pt idx="120">
                  <c:v>121.59814999999999</c:v>
                </c:pt>
                <c:pt idx="121">
                  <c:v>149.30026999999998</c:v>
                </c:pt>
                <c:pt idx="122">
                  <c:v>177.07247000000001</c:v>
                </c:pt>
                <c:pt idx="123">
                  <c:v>155.77363999999997</c:v>
                </c:pt>
                <c:pt idx="124">
                  <c:v>171.70404000000002</c:v>
                </c:pt>
                <c:pt idx="125">
                  <c:v>176.88318999999998</c:v>
                </c:pt>
                <c:pt idx="126">
                  <c:v>176.70926</c:v>
                </c:pt>
                <c:pt idx="127">
                  <c:v>233.39623999999998</c:v>
                </c:pt>
                <c:pt idx="128">
                  <c:v>245.39714999999998</c:v>
                </c:pt>
                <c:pt idx="129">
                  <c:v>254.88201999999998</c:v>
                </c:pt>
                <c:pt idx="130">
                  <c:v>246.49695</c:v>
                </c:pt>
                <c:pt idx="131">
                  <c:v>299.42808000000002</c:v>
                </c:pt>
                <c:pt idx="132">
                  <c:v>267.05590999999998</c:v>
                </c:pt>
                <c:pt idx="133">
                  <c:v>265.38420000000002</c:v>
                </c:pt>
                <c:pt idx="134">
                  <c:v>240.27487999999994</c:v>
                </c:pt>
                <c:pt idx="135">
                  <c:v>258.50550000000004</c:v>
                </c:pt>
                <c:pt idx="136">
                  <c:v>236.86578999999998</c:v>
                </c:pt>
                <c:pt idx="137">
                  <c:v>196.05511999999999</c:v>
                </c:pt>
                <c:pt idx="138">
                  <c:v>175.12794</c:v>
                </c:pt>
                <c:pt idx="139">
                  <c:v>241.07191999999995</c:v>
                </c:pt>
                <c:pt idx="140">
                  <c:v>306.76829000000009</c:v>
                </c:pt>
                <c:pt idx="141">
                  <c:v>314.48914000000002</c:v>
                </c:pt>
                <c:pt idx="142">
                  <c:v>287.60928000000001</c:v>
                </c:pt>
                <c:pt idx="143">
                  <c:v>256.78245000000004</c:v>
                </c:pt>
                <c:pt idx="144">
                  <c:v>316.15709000000004</c:v>
                </c:pt>
                <c:pt idx="145">
                  <c:v>253.86919000000006</c:v>
                </c:pt>
                <c:pt idx="146">
                  <c:v>158.38633000000002</c:v>
                </c:pt>
                <c:pt idx="147">
                  <c:v>174.61433</c:v>
                </c:pt>
                <c:pt idx="148">
                  <c:v>170.12069</c:v>
                </c:pt>
                <c:pt idx="149">
                  <c:v>226.43031999999999</c:v>
                </c:pt>
                <c:pt idx="150">
                  <c:v>238.03362000000001</c:v>
                </c:pt>
                <c:pt idx="151">
                  <c:v>193.17507999999995</c:v>
                </c:pt>
                <c:pt idx="152">
                  <c:v>193.67663000000002</c:v>
                </c:pt>
                <c:pt idx="153">
                  <c:v>204.84189000000001</c:v>
                </c:pt>
                <c:pt idx="154">
                  <c:v>238.90179000000003</c:v>
                </c:pt>
                <c:pt idx="155">
                  <c:v>252.82625000000002</c:v>
                </c:pt>
                <c:pt idx="156">
                  <c:v>230.89888000000002</c:v>
                </c:pt>
                <c:pt idx="157">
                  <c:v>225.38968000000003</c:v>
                </c:pt>
                <c:pt idx="158">
                  <c:v>171.31977000000001</c:v>
                </c:pt>
                <c:pt idx="159">
                  <c:v>194.39516</c:v>
                </c:pt>
                <c:pt idx="160">
                  <c:v>147.73402000000002</c:v>
                </c:pt>
                <c:pt idx="161">
                  <c:v>185.96868000000001</c:v>
                </c:pt>
                <c:pt idx="162">
                  <c:v>227.29297</c:v>
                </c:pt>
                <c:pt idx="163">
                  <c:v>233.17902000000004</c:v>
                </c:pt>
                <c:pt idx="164">
                  <c:v>222.17037999999994</c:v>
                </c:pt>
                <c:pt idx="165">
                  <c:v>201.96083999999999</c:v>
                </c:pt>
                <c:pt idx="166">
                  <c:v>158.85328000000001</c:v>
                </c:pt>
                <c:pt idx="167">
                  <c:v>211.51177999999999</c:v>
                </c:pt>
                <c:pt idx="168">
                  <c:v>152.125</c:v>
                </c:pt>
                <c:pt idx="169">
                  <c:v>243.71643999999998</c:v>
                </c:pt>
                <c:pt idx="170">
                  <c:v>279.72275999999999</c:v>
                </c:pt>
                <c:pt idx="171">
                  <c:v>262.26796999999999</c:v>
                </c:pt>
                <c:pt idx="172">
                  <c:v>183.07554000000002</c:v>
                </c:pt>
                <c:pt idx="173">
                  <c:v>169.20711000000003</c:v>
                </c:pt>
                <c:pt idx="174">
                  <c:v>164.51352</c:v>
                </c:pt>
                <c:pt idx="175">
                  <c:v>169.62526</c:v>
                </c:pt>
                <c:pt idx="176">
                  <c:v>75.603189999999984</c:v>
                </c:pt>
                <c:pt idx="177">
                  <c:v>109.40839</c:v>
                </c:pt>
                <c:pt idx="178">
                  <c:v>201.16021000000003</c:v>
                </c:pt>
                <c:pt idx="179">
                  <c:v>246.72080999999997</c:v>
                </c:pt>
                <c:pt idx="180">
                  <c:v>255.41670000000002</c:v>
                </c:pt>
                <c:pt idx="181">
                  <c:v>156.29256000000001</c:v>
                </c:pt>
                <c:pt idx="182">
                  <c:v>168.88281000000001</c:v>
                </c:pt>
                <c:pt idx="183">
                  <c:v>28.475810000000003</c:v>
                </c:pt>
                <c:pt idx="184">
                  <c:v>94.404290000000003</c:v>
                </c:pt>
                <c:pt idx="185">
                  <c:v>227.04948000000002</c:v>
                </c:pt>
                <c:pt idx="186">
                  <c:v>258.55718000000002</c:v>
                </c:pt>
                <c:pt idx="187">
                  <c:v>264.33308999999997</c:v>
                </c:pt>
                <c:pt idx="188">
                  <c:v>320.49604000000005</c:v>
                </c:pt>
                <c:pt idx="189">
                  <c:v>258.27638999999999</c:v>
                </c:pt>
                <c:pt idx="190">
                  <c:v>247.76940999999999</c:v>
                </c:pt>
                <c:pt idx="191">
                  <c:v>236.19491999999997</c:v>
                </c:pt>
                <c:pt idx="192">
                  <c:v>258.21747999999997</c:v>
                </c:pt>
                <c:pt idx="193">
                  <c:v>298.60318000000001</c:v>
                </c:pt>
                <c:pt idx="194">
                  <c:v>217.45821999999998</c:v>
                </c:pt>
                <c:pt idx="195">
                  <c:v>217.69766999999999</c:v>
                </c:pt>
                <c:pt idx="196">
                  <c:v>266.19544999999999</c:v>
                </c:pt>
                <c:pt idx="197">
                  <c:v>282.89263</c:v>
                </c:pt>
                <c:pt idx="198">
                  <c:v>270.86952999999988</c:v>
                </c:pt>
                <c:pt idx="199">
                  <c:v>239.19066000000004</c:v>
                </c:pt>
                <c:pt idx="200">
                  <c:v>173.30127999999999</c:v>
                </c:pt>
                <c:pt idx="202">
                  <c:v>74.771090000000001</c:v>
                </c:pt>
                <c:pt idx="203">
                  <c:v>285.20868999999999</c:v>
                </c:pt>
                <c:pt idx="204">
                  <c:v>210.49632</c:v>
                </c:pt>
                <c:pt idx="205">
                  <c:v>19.06195</c:v>
                </c:pt>
                <c:pt idx="206">
                  <c:v>47.061740000000007</c:v>
                </c:pt>
                <c:pt idx="207">
                  <c:v>129.59911</c:v>
                </c:pt>
                <c:pt idx="208">
                  <c:v>165.73966000000004</c:v>
                </c:pt>
                <c:pt idx="209">
                  <c:v>218.80953</c:v>
                </c:pt>
                <c:pt idx="210">
                  <c:v>212.72197</c:v>
                </c:pt>
                <c:pt idx="211">
                  <c:v>270.78762</c:v>
                </c:pt>
                <c:pt idx="212">
                  <c:v>294.77862000000005</c:v>
                </c:pt>
                <c:pt idx="213">
                  <c:v>242.30237999999997</c:v>
                </c:pt>
                <c:pt idx="214">
                  <c:v>145.38724000000002</c:v>
                </c:pt>
                <c:pt idx="215">
                  <c:v>52.651910000000001</c:v>
                </c:pt>
                <c:pt idx="216">
                  <c:v>216.44109000000003</c:v>
                </c:pt>
                <c:pt idx="217">
                  <c:v>264.4239</c:v>
                </c:pt>
                <c:pt idx="218">
                  <c:v>230.85301999999996</c:v>
                </c:pt>
                <c:pt idx="219">
                  <c:v>177.78773999999999</c:v>
                </c:pt>
                <c:pt idx="220">
                  <c:v>160.22475000000003</c:v>
                </c:pt>
                <c:pt idx="221">
                  <c:v>244.25254000000001</c:v>
                </c:pt>
                <c:pt idx="222">
                  <c:v>87.275300000000016</c:v>
                </c:pt>
                <c:pt idx="223">
                  <c:v>100.21944999999999</c:v>
                </c:pt>
                <c:pt idx="224">
                  <c:v>133.97532999999999</c:v>
                </c:pt>
                <c:pt idx="225">
                  <c:v>41.950889999999994</c:v>
                </c:pt>
                <c:pt idx="226">
                  <c:v>37.363580000000006</c:v>
                </c:pt>
                <c:pt idx="227">
                  <c:v>27.757339999999999</c:v>
                </c:pt>
                <c:pt idx="228">
                  <c:v>120.00057000000001</c:v>
                </c:pt>
                <c:pt idx="229">
                  <c:v>189.30601999999999</c:v>
                </c:pt>
                <c:pt idx="230">
                  <c:v>182.00202999999996</c:v>
                </c:pt>
                <c:pt idx="231">
                  <c:v>26.519569999999995</c:v>
                </c:pt>
                <c:pt idx="232">
                  <c:v>144.61223999999999</c:v>
                </c:pt>
                <c:pt idx="233">
                  <c:v>205.14452999999997</c:v>
                </c:pt>
                <c:pt idx="234">
                  <c:v>200.10349999999997</c:v>
                </c:pt>
                <c:pt idx="235">
                  <c:v>120.49862999999999</c:v>
                </c:pt>
                <c:pt idx="236">
                  <c:v>8.7104200000000027</c:v>
                </c:pt>
                <c:pt idx="237">
                  <c:v>16.97466</c:v>
                </c:pt>
                <c:pt idx="238">
                  <c:v>124.07956999999999</c:v>
                </c:pt>
                <c:pt idx="239">
                  <c:v>206.86783</c:v>
                </c:pt>
                <c:pt idx="240">
                  <c:v>214.28407999999999</c:v>
                </c:pt>
                <c:pt idx="241">
                  <c:v>186.90809999999999</c:v>
                </c:pt>
                <c:pt idx="242">
                  <c:v>34.411120000000004</c:v>
                </c:pt>
                <c:pt idx="243">
                  <c:v>69.893040000000013</c:v>
                </c:pt>
                <c:pt idx="244">
                  <c:v>131.72982000000002</c:v>
                </c:pt>
                <c:pt idx="245">
                  <c:v>197.96357</c:v>
                </c:pt>
                <c:pt idx="246">
                  <c:v>165.27924000000002</c:v>
                </c:pt>
                <c:pt idx="247">
                  <c:v>105.85951999999999</c:v>
                </c:pt>
                <c:pt idx="248">
                  <c:v>142.72944000000001</c:v>
                </c:pt>
                <c:pt idx="249">
                  <c:v>20.551740000000002</c:v>
                </c:pt>
                <c:pt idx="250">
                  <c:v>89.966929999999977</c:v>
                </c:pt>
                <c:pt idx="251">
                  <c:v>154.20341999999999</c:v>
                </c:pt>
                <c:pt idx="252">
                  <c:v>214.52525999999997</c:v>
                </c:pt>
                <c:pt idx="253">
                  <c:v>247.36989000000003</c:v>
                </c:pt>
                <c:pt idx="254">
                  <c:v>175.69937000000002</c:v>
                </c:pt>
                <c:pt idx="255">
                  <c:v>141.81251</c:v>
                </c:pt>
                <c:pt idx="256">
                  <c:v>98.065450000000013</c:v>
                </c:pt>
                <c:pt idx="257">
                  <c:v>111.65373</c:v>
                </c:pt>
                <c:pt idx="258">
                  <c:v>149.03646999999998</c:v>
                </c:pt>
                <c:pt idx="259">
                  <c:v>217.42477</c:v>
                </c:pt>
                <c:pt idx="260">
                  <c:v>175.79469</c:v>
                </c:pt>
                <c:pt idx="261">
                  <c:v>113.1503</c:v>
                </c:pt>
                <c:pt idx="262">
                  <c:v>100.76474999999999</c:v>
                </c:pt>
                <c:pt idx="263">
                  <c:v>89.631259999999997</c:v>
                </c:pt>
                <c:pt idx="264">
                  <c:v>112.76765999999999</c:v>
                </c:pt>
                <c:pt idx="265">
                  <c:v>76.599699999999999</c:v>
                </c:pt>
                <c:pt idx="266">
                  <c:v>122.67406999999999</c:v>
                </c:pt>
                <c:pt idx="267">
                  <c:v>155.54765</c:v>
                </c:pt>
                <c:pt idx="268">
                  <c:v>161.81704000000002</c:v>
                </c:pt>
                <c:pt idx="269">
                  <c:v>154.71477000000002</c:v>
                </c:pt>
                <c:pt idx="270">
                  <c:v>111.32164</c:v>
                </c:pt>
                <c:pt idx="271">
                  <c:v>16.761170000000003</c:v>
                </c:pt>
                <c:pt idx="272">
                  <c:v>30.09676</c:v>
                </c:pt>
                <c:pt idx="273">
                  <c:v>33.071240000000003</c:v>
                </c:pt>
                <c:pt idx="274">
                  <c:v>107.6176</c:v>
                </c:pt>
                <c:pt idx="275">
                  <c:v>98.09005999999998</c:v>
                </c:pt>
                <c:pt idx="276">
                  <c:v>124.71158</c:v>
                </c:pt>
                <c:pt idx="277">
                  <c:v>160.53507999999999</c:v>
                </c:pt>
                <c:pt idx="278">
                  <c:v>204.20427999999998</c:v>
                </c:pt>
                <c:pt idx="279">
                  <c:v>172.42309000000003</c:v>
                </c:pt>
                <c:pt idx="280">
                  <c:v>144.37929</c:v>
                </c:pt>
                <c:pt idx="281">
                  <c:v>133.94622000000001</c:v>
                </c:pt>
                <c:pt idx="282">
                  <c:v>68.053380000000004</c:v>
                </c:pt>
                <c:pt idx="283">
                  <c:v>46.344479999999997</c:v>
                </c:pt>
                <c:pt idx="284">
                  <c:v>39.978629999999995</c:v>
                </c:pt>
                <c:pt idx="285">
                  <c:v>14.527040000000001</c:v>
                </c:pt>
                <c:pt idx="286">
                  <c:v>14.44838</c:v>
                </c:pt>
                <c:pt idx="287">
                  <c:v>60.086490000000012</c:v>
                </c:pt>
                <c:pt idx="288">
                  <c:v>15.772910000000001</c:v>
                </c:pt>
                <c:pt idx="289">
                  <c:v>2.2820300000000002</c:v>
                </c:pt>
                <c:pt idx="290">
                  <c:v>73.298990000000003</c:v>
                </c:pt>
                <c:pt idx="291">
                  <c:v>125.68665999999997</c:v>
                </c:pt>
                <c:pt idx="292">
                  <c:v>99.999610000000004</c:v>
                </c:pt>
                <c:pt idx="293">
                  <c:v>108.56435000000002</c:v>
                </c:pt>
                <c:pt idx="294">
                  <c:v>119.83935000000001</c:v>
                </c:pt>
                <c:pt idx="295">
                  <c:v>125.83714000000001</c:v>
                </c:pt>
                <c:pt idx="296">
                  <c:v>136.76887000000002</c:v>
                </c:pt>
                <c:pt idx="297">
                  <c:v>140.12635999999998</c:v>
                </c:pt>
                <c:pt idx="298">
                  <c:v>120.34708999999999</c:v>
                </c:pt>
                <c:pt idx="299">
                  <c:v>95.112129999999979</c:v>
                </c:pt>
                <c:pt idx="300">
                  <c:v>21.820499999999996</c:v>
                </c:pt>
                <c:pt idx="301">
                  <c:v>8.8243299999999998</c:v>
                </c:pt>
                <c:pt idx="302">
                  <c:v>5.46225</c:v>
                </c:pt>
                <c:pt idx="303">
                  <c:v>18.620829999999998</c:v>
                </c:pt>
                <c:pt idx="304">
                  <c:v>46.978999999999992</c:v>
                </c:pt>
                <c:pt idx="305">
                  <c:v>61.678060000000002</c:v>
                </c:pt>
                <c:pt idx="306">
                  <c:v>62.28569000000001</c:v>
                </c:pt>
                <c:pt idx="307">
                  <c:v>54.419439999999987</c:v>
                </c:pt>
                <c:pt idx="308">
                  <c:v>74.604839999999996</c:v>
                </c:pt>
                <c:pt idx="309">
                  <c:v>101.27683999999998</c:v>
                </c:pt>
                <c:pt idx="310">
                  <c:v>119.37338999999999</c:v>
                </c:pt>
                <c:pt idx="311">
                  <c:v>115.86174000000001</c:v>
                </c:pt>
                <c:pt idx="312">
                  <c:v>129.41602</c:v>
                </c:pt>
                <c:pt idx="313">
                  <c:v>108.40878000000002</c:v>
                </c:pt>
                <c:pt idx="314">
                  <c:v>96.295459999999991</c:v>
                </c:pt>
                <c:pt idx="315">
                  <c:v>120.95630000000001</c:v>
                </c:pt>
                <c:pt idx="316">
                  <c:v>135.60144</c:v>
                </c:pt>
                <c:pt idx="317">
                  <c:v>125.15597000000001</c:v>
                </c:pt>
                <c:pt idx="318">
                  <c:v>75.17616000000001</c:v>
                </c:pt>
                <c:pt idx="319">
                  <c:v>188.01836999999998</c:v>
                </c:pt>
                <c:pt idx="320">
                  <c:v>142.0907</c:v>
                </c:pt>
                <c:pt idx="321">
                  <c:v>114.79683999999996</c:v>
                </c:pt>
                <c:pt idx="322">
                  <c:v>121.21735000000001</c:v>
                </c:pt>
                <c:pt idx="323">
                  <c:v>122.10923999999999</c:v>
                </c:pt>
                <c:pt idx="324">
                  <c:v>105.67725</c:v>
                </c:pt>
                <c:pt idx="325">
                  <c:v>83.525579999999991</c:v>
                </c:pt>
                <c:pt idx="326">
                  <c:v>47.264610000000005</c:v>
                </c:pt>
                <c:pt idx="327">
                  <c:v>69.299219999999977</c:v>
                </c:pt>
                <c:pt idx="328">
                  <c:v>99.432220000000015</c:v>
                </c:pt>
                <c:pt idx="329">
                  <c:v>83.087690000000023</c:v>
                </c:pt>
                <c:pt idx="330">
                  <c:v>108.18412000000001</c:v>
                </c:pt>
                <c:pt idx="331">
                  <c:v>136.85822999999999</c:v>
                </c:pt>
                <c:pt idx="332">
                  <c:v>155.79766999999998</c:v>
                </c:pt>
                <c:pt idx="333">
                  <c:v>165.61948000000001</c:v>
                </c:pt>
                <c:pt idx="334">
                  <c:v>113.67394999999999</c:v>
                </c:pt>
                <c:pt idx="335">
                  <c:v>131.66858999999999</c:v>
                </c:pt>
                <c:pt idx="336">
                  <c:v>164.16745</c:v>
                </c:pt>
                <c:pt idx="337">
                  <c:v>193.87697999999997</c:v>
                </c:pt>
                <c:pt idx="338">
                  <c:v>211.91263000000001</c:v>
                </c:pt>
                <c:pt idx="339">
                  <c:v>207.77290000000002</c:v>
                </c:pt>
                <c:pt idx="340">
                  <c:v>217.85310000000001</c:v>
                </c:pt>
                <c:pt idx="341">
                  <c:v>168.57816999999997</c:v>
                </c:pt>
                <c:pt idx="342">
                  <c:v>189.91000000000003</c:v>
                </c:pt>
                <c:pt idx="343">
                  <c:v>164.75834</c:v>
                </c:pt>
                <c:pt idx="344">
                  <c:v>118.36575000000001</c:v>
                </c:pt>
                <c:pt idx="345">
                  <c:v>79.55904000000001</c:v>
                </c:pt>
                <c:pt idx="346">
                  <c:v>130.60220000000001</c:v>
                </c:pt>
                <c:pt idx="347">
                  <c:v>122.12682999999998</c:v>
                </c:pt>
                <c:pt idx="348">
                  <c:v>152.07109000000003</c:v>
                </c:pt>
                <c:pt idx="349">
                  <c:v>213.25944000000001</c:v>
                </c:pt>
                <c:pt idx="350">
                  <c:v>191.44546</c:v>
                </c:pt>
                <c:pt idx="351">
                  <c:v>202.25144999999998</c:v>
                </c:pt>
                <c:pt idx="352">
                  <c:v>189.39717999999999</c:v>
                </c:pt>
                <c:pt idx="353">
                  <c:v>96.30856</c:v>
                </c:pt>
                <c:pt idx="354">
                  <c:v>99.599910000000023</c:v>
                </c:pt>
                <c:pt idx="355">
                  <c:v>50.506419999999991</c:v>
                </c:pt>
                <c:pt idx="356">
                  <c:v>77.123469999999998</c:v>
                </c:pt>
                <c:pt idx="357">
                  <c:v>114.72339000000002</c:v>
                </c:pt>
                <c:pt idx="358">
                  <c:v>137.58011000000002</c:v>
                </c:pt>
                <c:pt idx="359">
                  <c:v>133.86444</c:v>
                </c:pt>
                <c:pt idx="360">
                  <c:v>125.54796999999999</c:v>
                </c:pt>
                <c:pt idx="361">
                  <c:v>140.41698999999997</c:v>
                </c:pt>
                <c:pt idx="362">
                  <c:v>157.01400000000001</c:v>
                </c:pt>
                <c:pt idx="363">
                  <c:v>155.57456999999997</c:v>
                </c:pt>
                <c:pt idx="364">
                  <c:v>174.72306000000003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F-4A77-B198-0EFB863C535C}"/>
            </c:ext>
          </c:extLst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 SOLAR (MWh)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Hoja4!$A$4:$A$368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Hoja4!$C$4:$C$368</c:f>
              <c:numCache>
                <c:formatCode>General</c:formatCode>
                <c:ptCount val="365"/>
                <c:pt idx="0">
                  <c:v>744.91339000000028</c:v>
                </c:pt>
                <c:pt idx="1">
                  <c:v>590.46217000000001</c:v>
                </c:pt>
                <c:pt idx="2">
                  <c:v>765.21462000000008</c:v>
                </c:pt>
                <c:pt idx="3">
                  <c:v>894.67854999999986</c:v>
                </c:pt>
                <c:pt idx="4">
                  <c:v>983.55392999999992</c:v>
                </c:pt>
                <c:pt idx="5">
                  <c:v>616.42034000000012</c:v>
                </c:pt>
                <c:pt idx="6">
                  <c:v>691.85862999999972</c:v>
                </c:pt>
                <c:pt idx="7">
                  <c:v>612.61337000000015</c:v>
                </c:pt>
                <c:pt idx="8">
                  <c:v>650.68563000000017</c:v>
                </c:pt>
                <c:pt idx="9">
                  <c:v>631.44215000000042</c:v>
                </c:pt>
                <c:pt idx="10">
                  <c:v>693.23501000000022</c:v>
                </c:pt>
                <c:pt idx="11">
                  <c:v>841.99437</c:v>
                </c:pt>
                <c:pt idx="12">
                  <c:v>894.04989999999998</c:v>
                </c:pt>
                <c:pt idx="13">
                  <c:v>866.15972999999997</c:v>
                </c:pt>
                <c:pt idx="14">
                  <c:v>969.97536999999988</c:v>
                </c:pt>
                <c:pt idx="15">
                  <c:v>922.92781999999988</c:v>
                </c:pt>
                <c:pt idx="16">
                  <c:v>969.60774000000038</c:v>
                </c:pt>
                <c:pt idx="17">
                  <c:v>906.16737999999987</c:v>
                </c:pt>
                <c:pt idx="18">
                  <c:v>852.75456999999972</c:v>
                </c:pt>
                <c:pt idx="19">
                  <c:v>854.94597000000078</c:v>
                </c:pt>
                <c:pt idx="20">
                  <c:v>757.02721999999949</c:v>
                </c:pt>
                <c:pt idx="21">
                  <c:v>670.56656000000009</c:v>
                </c:pt>
                <c:pt idx="22">
                  <c:v>696.28172999999992</c:v>
                </c:pt>
                <c:pt idx="23">
                  <c:v>823.38558999999975</c:v>
                </c:pt>
                <c:pt idx="24">
                  <c:v>752.6493700000002</c:v>
                </c:pt>
                <c:pt idx="25">
                  <c:v>844.48991999999976</c:v>
                </c:pt>
                <c:pt idx="26">
                  <c:v>879.95907999999963</c:v>
                </c:pt>
                <c:pt idx="27">
                  <c:v>920.01829000000009</c:v>
                </c:pt>
                <c:pt idx="28">
                  <c:v>937.48602000000017</c:v>
                </c:pt>
                <c:pt idx="29">
                  <c:v>913.88944999999956</c:v>
                </c:pt>
                <c:pt idx="30">
                  <c:v>986.59077999999965</c:v>
                </c:pt>
                <c:pt idx="31">
                  <c:v>655.2820999999999</c:v>
                </c:pt>
                <c:pt idx="32">
                  <c:v>821.14788999999996</c:v>
                </c:pt>
                <c:pt idx="33">
                  <c:v>908.30953</c:v>
                </c:pt>
                <c:pt idx="34">
                  <c:v>727.85739000000012</c:v>
                </c:pt>
                <c:pt idx="35">
                  <c:v>693.03969999999981</c:v>
                </c:pt>
                <c:pt idx="36">
                  <c:v>854.63972000000024</c:v>
                </c:pt>
                <c:pt idx="37">
                  <c:v>935.21569000000011</c:v>
                </c:pt>
                <c:pt idx="38">
                  <c:v>872.48697000000004</c:v>
                </c:pt>
                <c:pt idx="39">
                  <c:v>892.81472999999994</c:v>
                </c:pt>
                <c:pt idx="40">
                  <c:v>901.87980000000005</c:v>
                </c:pt>
                <c:pt idx="41">
                  <c:v>994.77042000000006</c:v>
                </c:pt>
                <c:pt idx="42">
                  <c:v>952.81238000000008</c:v>
                </c:pt>
                <c:pt idx="43">
                  <c:v>779.45596999999987</c:v>
                </c:pt>
                <c:pt idx="44">
                  <c:v>833.24631000000011</c:v>
                </c:pt>
                <c:pt idx="45">
                  <c:v>888.68250000000023</c:v>
                </c:pt>
                <c:pt idx="46">
                  <c:v>973.11981000000003</c:v>
                </c:pt>
                <c:pt idx="47">
                  <c:v>916.94895999999972</c:v>
                </c:pt>
                <c:pt idx="48">
                  <c:v>795.01384999999971</c:v>
                </c:pt>
                <c:pt idx="49">
                  <c:v>708.33440999999982</c:v>
                </c:pt>
                <c:pt idx="50">
                  <c:v>915.61758999999984</c:v>
                </c:pt>
                <c:pt idx="51">
                  <c:v>970.03314000000012</c:v>
                </c:pt>
                <c:pt idx="52">
                  <c:v>908.04787999999996</c:v>
                </c:pt>
                <c:pt idx="53">
                  <c:v>937.08204000000001</c:v>
                </c:pt>
                <c:pt idx="54">
                  <c:v>748.37991999999997</c:v>
                </c:pt>
                <c:pt idx="55">
                  <c:v>830.05013999999994</c:v>
                </c:pt>
                <c:pt idx="56">
                  <c:v>1041.22442</c:v>
                </c:pt>
                <c:pt idx="57">
                  <c:v>973.31341000000032</c:v>
                </c:pt>
                <c:pt idx="58">
                  <c:v>1003.3539900000001</c:v>
                </c:pt>
                <c:pt idx="59">
                  <c:v>964.84755000000018</c:v>
                </c:pt>
                <c:pt idx="60">
                  <c:v>907.94994000000031</c:v>
                </c:pt>
                <c:pt idx="61">
                  <c:v>1048.6611799999998</c:v>
                </c:pt>
                <c:pt idx="62">
                  <c:v>814.02787999999998</c:v>
                </c:pt>
                <c:pt idx="63">
                  <c:v>776.22953999999993</c:v>
                </c:pt>
                <c:pt idx="64">
                  <c:v>721.96939000000032</c:v>
                </c:pt>
                <c:pt idx="65">
                  <c:v>740.01342000000034</c:v>
                </c:pt>
                <c:pt idx="66">
                  <c:v>730.62519999999984</c:v>
                </c:pt>
                <c:pt idx="67">
                  <c:v>914.49357999999972</c:v>
                </c:pt>
                <c:pt idx="68">
                  <c:v>834.48198000000014</c:v>
                </c:pt>
                <c:pt idx="69">
                  <c:v>717.71412999999995</c:v>
                </c:pt>
                <c:pt idx="70">
                  <c:v>874.39373000000001</c:v>
                </c:pt>
                <c:pt idx="71">
                  <c:v>604.60151000000008</c:v>
                </c:pt>
                <c:pt idx="72">
                  <c:v>960.75254000000007</c:v>
                </c:pt>
                <c:pt idx="73">
                  <c:v>862.52107000000001</c:v>
                </c:pt>
                <c:pt idx="74">
                  <c:v>563.52368999999999</c:v>
                </c:pt>
                <c:pt idx="75">
                  <c:v>734.60683000000029</c:v>
                </c:pt>
                <c:pt idx="76">
                  <c:v>762.04088999999988</c:v>
                </c:pt>
                <c:pt idx="77">
                  <c:v>988.63634000000047</c:v>
                </c:pt>
                <c:pt idx="78">
                  <c:v>1058.5304699999999</c:v>
                </c:pt>
                <c:pt idx="79">
                  <c:v>1192.25503</c:v>
                </c:pt>
                <c:pt idx="80">
                  <c:v>524.15102000000013</c:v>
                </c:pt>
                <c:pt idx="81">
                  <c:v>704.02446999999995</c:v>
                </c:pt>
                <c:pt idx="82">
                  <c:v>784.11186000000021</c:v>
                </c:pt>
                <c:pt idx="83">
                  <c:v>737.27455000000009</c:v>
                </c:pt>
                <c:pt idx="84">
                  <c:v>710.48579000000041</c:v>
                </c:pt>
                <c:pt idx="85">
                  <c:v>680.41712000000007</c:v>
                </c:pt>
                <c:pt idx="86">
                  <c:v>825.05520999999999</c:v>
                </c:pt>
                <c:pt idx="87">
                  <c:v>990.6259399999999</c:v>
                </c:pt>
                <c:pt idx="88">
                  <c:v>826.76247000000001</c:v>
                </c:pt>
                <c:pt idx="89">
                  <c:v>856.10195999999996</c:v>
                </c:pt>
                <c:pt idx="90">
                  <c:v>796.74378000000002</c:v>
                </c:pt>
                <c:pt idx="91">
                  <c:v>849.54349999999999</c:v>
                </c:pt>
                <c:pt idx="92">
                  <c:v>837.1563500000002</c:v>
                </c:pt>
                <c:pt idx="93">
                  <c:v>904.20936999999992</c:v>
                </c:pt>
                <c:pt idx="94">
                  <c:v>821.45520999999997</c:v>
                </c:pt>
                <c:pt idx="95">
                  <c:v>892.56619000000023</c:v>
                </c:pt>
                <c:pt idx="96">
                  <c:v>714.93349999999998</c:v>
                </c:pt>
                <c:pt idx="97">
                  <c:v>727.21213999999975</c:v>
                </c:pt>
                <c:pt idx="98">
                  <c:v>449.95475999999985</c:v>
                </c:pt>
                <c:pt idx="99">
                  <c:v>597.60411999999985</c:v>
                </c:pt>
                <c:pt idx="100">
                  <c:v>863.42140000000006</c:v>
                </c:pt>
                <c:pt idx="101">
                  <c:v>570.52441999999985</c:v>
                </c:pt>
                <c:pt idx="102">
                  <c:v>815.26766999999995</c:v>
                </c:pt>
                <c:pt idx="103">
                  <c:v>636.64370000000008</c:v>
                </c:pt>
                <c:pt idx="104">
                  <c:v>679.97521000000017</c:v>
                </c:pt>
                <c:pt idx="105">
                  <c:v>678.23112999999989</c:v>
                </c:pt>
                <c:pt idx="106">
                  <c:v>725.26981000000001</c:v>
                </c:pt>
                <c:pt idx="107">
                  <c:v>875.34684999999979</c:v>
                </c:pt>
                <c:pt idx="108">
                  <c:v>1035.1818799999999</c:v>
                </c:pt>
                <c:pt idx="109">
                  <c:v>1087.2490000000003</c:v>
                </c:pt>
                <c:pt idx="110">
                  <c:v>1161.72801</c:v>
                </c:pt>
                <c:pt idx="111">
                  <c:v>1134.8643100000002</c:v>
                </c:pt>
                <c:pt idx="112">
                  <c:v>1119.4817700000003</c:v>
                </c:pt>
                <c:pt idx="113">
                  <c:v>805.47219999999982</c:v>
                </c:pt>
                <c:pt idx="114">
                  <c:v>711.99933999999973</c:v>
                </c:pt>
                <c:pt idx="115">
                  <c:v>709.41445999999996</c:v>
                </c:pt>
                <c:pt idx="116">
                  <c:v>481.09040999999996</c:v>
                </c:pt>
                <c:pt idx="117">
                  <c:v>741.61617999999999</c:v>
                </c:pt>
                <c:pt idx="118">
                  <c:v>763.71237999999994</c:v>
                </c:pt>
                <c:pt idx="119">
                  <c:v>580.14495000000011</c:v>
                </c:pt>
                <c:pt idx="120">
                  <c:v>985.49822000000006</c:v>
                </c:pt>
                <c:pt idx="121">
                  <c:v>877.34569000000033</c:v>
                </c:pt>
                <c:pt idx="122">
                  <c:v>603.78617999999994</c:v>
                </c:pt>
                <c:pt idx="123">
                  <c:v>826.55640000000017</c:v>
                </c:pt>
                <c:pt idx="124">
                  <c:v>686.39001999999994</c:v>
                </c:pt>
                <c:pt idx="125">
                  <c:v>734.43742999999995</c:v>
                </c:pt>
                <c:pt idx="126">
                  <c:v>778.12396000000024</c:v>
                </c:pt>
                <c:pt idx="127">
                  <c:v>646.90349000000003</c:v>
                </c:pt>
                <c:pt idx="128">
                  <c:v>908.24557000000004</c:v>
                </c:pt>
                <c:pt idx="129">
                  <c:v>585.68539999999996</c:v>
                </c:pt>
                <c:pt idx="130">
                  <c:v>754.8982000000002</c:v>
                </c:pt>
                <c:pt idx="131">
                  <c:v>845.87410000000011</c:v>
                </c:pt>
                <c:pt idx="132">
                  <c:v>852.45587999999998</c:v>
                </c:pt>
                <c:pt idx="133">
                  <c:v>790.05208000000005</c:v>
                </c:pt>
                <c:pt idx="134">
                  <c:v>919.73931999999968</c:v>
                </c:pt>
                <c:pt idx="135">
                  <c:v>483.53913</c:v>
                </c:pt>
                <c:pt idx="136">
                  <c:v>395.96944999999994</c:v>
                </c:pt>
                <c:pt idx="137">
                  <c:v>757.13723999999991</c:v>
                </c:pt>
                <c:pt idx="138">
                  <c:v>633.52700000000004</c:v>
                </c:pt>
                <c:pt idx="139">
                  <c:v>966.41485000000011</c:v>
                </c:pt>
                <c:pt idx="140">
                  <c:v>941.84385000000032</c:v>
                </c:pt>
                <c:pt idx="141">
                  <c:v>679.68335999999988</c:v>
                </c:pt>
                <c:pt idx="142">
                  <c:v>294.85799000000003</c:v>
                </c:pt>
                <c:pt idx="143">
                  <c:v>485.3730000000001</c:v>
                </c:pt>
                <c:pt idx="144">
                  <c:v>364.62923000000001</c:v>
                </c:pt>
                <c:pt idx="145">
                  <c:v>792.70114999999987</c:v>
                </c:pt>
                <c:pt idx="146">
                  <c:v>505.09432999999996</c:v>
                </c:pt>
                <c:pt idx="147">
                  <c:v>781.04835999999989</c:v>
                </c:pt>
                <c:pt idx="148">
                  <c:v>676.50378000000001</c:v>
                </c:pt>
                <c:pt idx="149">
                  <c:v>600.65190000000018</c:v>
                </c:pt>
                <c:pt idx="150">
                  <c:v>822.76003000000014</c:v>
                </c:pt>
                <c:pt idx="151">
                  <c:v>638.28104000000008</c:v>
                </c:pt>
                <c:pt idx="152">
                  <c:v>757.12096000000008</c:v>
                </c:pt>
                <c:pt idx="153">
                  <c:v>775.77527000000021</c:v>
                </c:pt>
                <c:pt idx="154">
                  <c:v>637.90100000000007</c:v>
                </c:pt>
                <c:pt idx="155">
                  <c:v>784.02751999999975</c:v>
                </c:pt>
                <c:pt idx="156">
                  <c:v>815.75275000000011</c:v>
                </c:pt>
                <c:pt idx="157">
                  <c:v>533.24466000000007</c:v>
                </c:pt>
                <c:pt idx="158">
                  <c:v>489.63974000000002</c:v>
                </c:pt>
                <c:pt idx="159">
                  <c:v>581.71612000000027</c:v>
                </c:pt>
                <c:pt idx="160">
                  <c:v>866.03717000000029</c:v>
                </c:pt>
                <c:pt idx="161">
                  <c:v>700.86130999999978</c:v>
                </c:pt>
                <c:pt idx="162">
                  <c:v>641.37882999999988</c:v>
                </c:pt>
                <c:pt idx="163">
                  <c:v>659.39380999999992</c:v>
                </c:pt>
                <c:pt idx="164">
                  <c:v>739.01879000000008</c:v>
                </c:pt>
                <c:pt idx="165">
                  <c:v>684.41468999999995</c:v>
                </c:pt>
                <c:pt idx="166">
                  <c:v>810.45716000000016</c:v>
                </c:pt>
                <c:pt idx="167">
                  <c:v>967.42008999999985</c:v>
                </c:pt>
                <c:pt idx="168">
                  <c:v>609.27206000000001</c:v>
                </c:pt>
                <c:pt idx="169">
                  <c:v>702.57867999999996</c:v>
                </c:pt>
                <c:pt idx="170">
                  <c:v>648.72168999999997</c:v>
                </c:pt>
                <c:pt idx="171">
                  <c:v>891.86372000000017</c:v>
                </c:pt>
                <c:pt idx="172">
                  <c:v>721.04780000000005</c:v>
                </c:pt>
                <c:pt idx="173">
                  <c:v>773.65393999999992</c:v>
                </c:pt>
                <c:pt idx="174">
                  <c:v>799.61894999999993</c:v>
                </c:pt>
                <c:pt idx="175">
                  <c:v>842.22297000000026</c:v>
                </c:pt>
                <c:pt idx="176">
                  <c:v>500.20854000000008</c:v>
                </c:pt>
                <c:pt idx="177">
                  <c:v>1015.2520800000001</c:v>
                </c:pt>
                <c:pt idx="178">
                  <c:v>879.50307000000009</c:v>
                </c:pt>
                <c:pt idx="179">
                  <c:v>1017.8305600000001</c:v>
                </c:pt>
                <c:pt idx="180">
                  <c:v>749.97377000000006</c:v>
                </c:pt>
                <c:pt idx="181">
                  <c:v>861.3200999999998</c:v>
                </c:pt>
                <c:pt idx="182">
                  <c:v>912.31142999999997</c:v>
                </c:pt>
                <c:pt idx="183">
                  <c:v>821.29287000000011</c:v>
                </c:pt>
                <c:pt idx="184">
                  <c:v>719.29734000000019</c:v>
                </c:pt>
                <c:pt idx="185">
                  <c:v>854.83238000000017</c:v>
                </c:pt>
                <c:pt idx="186">
                  <c:v>873.51156000000003</c:v>
                </c:pt>
                <c:pt idx="187">
                  <c:v>907.33966999999996</c:v>
                </c:pt>
                <c:pt idx="188">
                  <c:v>756.06533999999988</c:v>
                </c:pt>
                <c:pt idx="189">
                  <c:v>613.85035999999968</c:v>
                </c:pt>
                <c:pt idx="190">
                  <c:v>548.32111999999984</c:v>
                </c:pt>
                <c:pt idx="191">
                  <c:v>854.04880999999978</c:v>
                </c:pt>
                <c:pt idx="192">
                  <c:v>1097.57853</c:v>
                </c:pt>
                <c:pt idx="193">
                  <c:v>852.33429000000001</c:v>
                </c:pt>
                <c:pt idx="194">
                  <c:v>668.91706000000011</c:v>
                </c:pt>
                <c:pt idx="195">
                  <c:v>943.65594999999973</c:v>
                </c:pt>
                <c:pt idx="196">
                  <c:v>906.16373999999985</c:v>
                </c:pt>
                <c:pt idx="197">
                  <c:v>817.79203999999982</c:v>
                </c:pt>
                <c:pt idx="198">
                  <c:v>756.26917999999989</c:v>
                </c:pt>
                <c:pt idx="199">
                  <c:v>880.77047999999979</c:v>
                </c:pt>
                <c:pt idx="200">
                  <c:v>991.38635000000011</c:v>
                </c:pt>
                <c:pt idx="201">
                  <c:v>851.87768000000005</c:v>
                </c:pt>
                <c:pt idx="202">
                  <c:v>949.12947000000042</c:v>
                </c:pt>
                <c:pt idx="203">
                  <c:v>837.49707999999998</c:v>
                </c:pt>
                <c:pt idx="204">
                  <c:v>731.66557000000012</c:v>
                </c:pt>
                <c:pt idx="205">
                  <c:v>552.2287500000001</c:v>
                </c:pt>
                <c:pt idx="206">
                  <c:v>597.61975999999993</c:v>
                </c:pt>
                <c:pt idx="207">
                  <c:v>761.54569000000004</c:v>
                </c:pt>
                <c:pt idx="208">
                  <c:v>979.47292999999991</c:v>
                </c:pt>
                <c:pt idx="209">
                  <c:v>894.76890000000014</c:v>
                </c:pt>
                <c:pt idx="210">
                  <c:v>605.56084000000021</c:v>
                </c:pt>
                <c:pt idx="211">
                  <c:v>972.57204999999976</c:v>
                </c:pt>
                <c:pt idx="212">
                  <c:v>955.05301999999995</c:v>
                </c:pt>
                <c:pt idx="213">
                  <c:v>691.5540699999998</c:v>
                </c:pt>
                <c:pt idx="214">
                  <c:v>622.79239999999993</c:v>
                </c:pt>
                <c:pt idx="215">
                  <c:v>847.81352000000004</c:v>
                </c:pt>
                <c:pt idx="216">
                  <c:v>796.63891000000001</c:v>
                </c:pt>
                <c:pt idx="217">
                  <c:v>816.86888999999985</c:v>
                </c:pt>
                <c:pt idx="218">
                  <c:v>811.42434000000003</c:v>
                </c:pt>
                <c:pt idx="219">
                  <c:v>889.90704000000005</c:v>
                </c:pt>
                <c:pt idx="220">
                  <c:v>894.00688999999988</c:v>
                </c:pt>
                <c:pt idx="221">
                  <c:v>766.06565999999987</c:v>
                </c:pt>
                <c:pt idx="222">
                  <c:v>936.54989999999987</c:v>
                </c:pt>
                <c:pt idx="223">
                  <c:v>890.51155999999992</c:v>
                </c:pt>
                <c:pt idx="224">
                  <c:v>831.21490999999992</c:v>
                </c:pt>
                <c:pt idx="225">
                  <c:v>544.08631000000003</c:v>
                </c:pt>
                <c:pt idx="226">
                  <c:v>980.1372600000002</c:v>
                </c:pt>
                <c:pt idx="227">
                  <c:v>672.1191399999999</c:v>
                </c:pt>
                <c:pt idx="228">
                  <c:v>667.35445000000004</c:v>
                </c:pt>
                <c:pt idx="229">
                  <c:v>833.57930999999962</c:v>
                </c:pt>
                <c:pt idx="230">
                  <c:v>659.73642999999993</c:v>
                </c:pt>
                <c:pt idx="231">
                  <c:v>924.5979500000002</c:v>
                </c:pt>
                <c:pt idx="232">
                  <c:v>1152.1383699999999</c:v>
                </c:pt>
                <c:pt idx="233">
                  <c:v>778.37277000000017</c:v>
                </c:pt>
                <c:pt idx="234">
                  <c:v>1032.4187999999997</c:v>
                </c:pt>
                <c:pt idx="235">
                  <c:v>915.92440000000033</c:v>
                </c:pt>
                <c:pt idx="236">
                  <c:v>806.89222999999981</c:v>
                </c:pt>
                <c:pt idx="237">
                  <c:v>977.77732000000003</c:v>
                </c:pt>
                <c:pt idx="238">
                  <c:v>953.25621999999976</c:v>
                </c:pt>
                <c:pt idx="239">
                  <c:v>994.25378000000001</c:v>
                </c:pt>
                <c:pt idx="240">
                  <c:v>726.94127999999989</c:v>
                </c:pt>
                <c:pt idx="241">
                  <c:v>605.6953400000001</c:v>
                </c:pt>
                <c:pt idx="242">
                  <c:v>831.76286000000027</c:v>
                </c:pt>
                <c:pt idx="243">
                  <c:v>905.11551999999983</c:v>
                </c:pt>
                <c:pt idx="244">
                  <c:v>1109.1450599999998</c:v>
                </c:pt>
                <c:pt idx="245">
                  <c:v>972.80931000000055</c:v>
                </c:pt>
                <c:pt idx="246">
                  <c:v>805.88935000000015</c:v>
                </c:pt>
                <c:pt idx="247">
                  <c:v>773.96947999999998</c:v>
                </c:pt>
                <c:pt idx="248">
                  <c:v>615.85469000000035</c:v>
                </c:pt>
                <c:pt idx="249">
                  <c:v>809.44087000000013</c:v>
                </c:pt>
                <c:pt idx="250">
                  <c:v>972.64746000000059</c:v>
                </c:pt>
                <c:pt idx="251">
                  <c:v>933.33579999999949</c:v>
                </c:pt>
                <c:pt idx="252">
                  <c:v>761.91961999999967</c:v>
                </c:pt>
                <c:pt idx="253">
                  <c:v>724.36296000000038</c:v>
                </c:pt>
                <c:pt idx="254">
                  <c:v>872.0849199999999</c:v>
                </c:pt>
                <c:pt idx="255">
                  <c:v>908.84276999999997</c:v>
                </c:pt>
                <c:pt idx="256">
                  <c:v>1141.6285699999999</c:v>
                </c:pt>
                <c:pt idx="257">
                  <c:v>944.96844999999985</c:v>
                </c:pt>
                <c:pt idx="258">
                  <c:v>830.43724999999995</c:v>
                </c:pt>
                <c:pt idx="259">
                  <c:v>1199.2598600000001</c:v>
                </c:pt>
                <c:pt idx="260">
                  <c:v>1129.1452799999997</c:v>
                </c:pt>
                <c:pt idx="261">
                  <c:v>1064.5947200000003</c:v>
                </c:pt>
                <c:pt idx="262">
                  <c:v>970.16087000000039</c:v>
                </c:pt>
                <c:pt idx="263">
                  <c:v>833.12426999999991</c:v>
                </c:pt>
                <c:pt idx="264">
                  <c:v>702.1567100000002</c:v>
                </c:pt>
                <c:pt idx="265">
                  <c:v>941.97434999999996</c:v>
                </c:pt>
                <c:pt idx="266">
                  <c:v>900.70576000000005</c:v>
                </c:pt>
                <c:pt idx="267">
                  <c:v>1219.4484500000001</c:v>
                </c:pt>
                <c:pt idx="268">
                  <c:v>1421.0350700000001</c:v>
                </c:pt>
                <c:pt idx="269">
                  <c:v>940.68056999999988</c:v>
                </c:pt>
                <c:pt idx="270">
                  <c:v>802.52002000000016</c:v>
                </c:pt>
                <c:pt idx="271">
                  <c:v>956.02439999999967</c:v>
                </c:pt>
                <c:pt idx="272">
                  <c:v>907.18146000000013</c:v>
                </c:pt>
                <c:pt idx="273">
                  <c:v>1198.7252699999999</c:v>
                </c:pt>
                <c:pt idx="274">
                  <c:v>1387.0713699999999</c:v>
                </c:pt>
                <c:pt idx="275">
                  <c:v>886.16609000000005</c:v>
                </c:pt>
                <c:pt idx="276">
                  <c:v>1148.0584500000002</c:v>
                </c:pt>
                <c:pt idx="277">
                  <c:v>960.54201999999987</c:v>
                </c:pt>
                <c:pt idx="278">
                  <c:v>844.91769000000011</c:v>
                </c:pt>
                <c:pt idx="279">
                  <c:v>1166.0293800000002</c:v>
                </c:pt>
                <c:pt idx="280">
                  <c:v>1265.1684</c:v>
                </c:pt>
                <c:pt idx="281">
                  <c:v>1180.9810899999998</c:v>
                </c:pt>
                <c:pt idx="282">
                  <c:v>895.99192000000039</c:v>
                </c:pt>
                <c:pt idx="283">
                  <c:v>684.45938000000001</c:v>
                </c:pt>
                <c:pt idx="284">
                  <c:v>1084.8758600000003</c:v>
                </c:pt>
                <c:pt idx="285">
                  <c:v>1031.5036099999995</c:v>
                </c:pt>
                <c:pt idx="286">
                  <c:v>1201.8260500000001</c:v>
                </c:pt>
                <c:pt idx="287">
                  <c:v>1151.4190699999999</c:v>
                </c:pt>
                <c:pt idx="288">
                  <c:v>546.95550000000003</c:v>
                </c:pt>
                <c:pt idx="289">
                  <c:v>841.32236999999986</c:v>
                </c:pt>
                <c:pt idx="290">
                  <c:v>1123.3494699999999</c:v>
                </c:pt>
                <c:pt idx="291">
                  <c:v>1055.0615499999999</c:v>
                </c:pt>
                <c:pt idx="292">
                  <c:v>944.90809000000047</c:v>
                </c:pt>
                <c:pt idx="293">
                  <c:v>1011.6696999999998</c:v>
                </c:pt>
                <c:pt idx="294">
                  <c:v>1153.2004899999997</c:v>
                </c:pt>
                <c:pt idx="295">
                  <c:v>1126.7622999999999</c:v>
                </c:pt>
                <c:pt idx="296">
                  <c:v>1008.9686999999997</c:v>
                </c:pt>
                <c:pt idx="297">
                  <c:v>1198.2662399999999</c:v>
                </c:pt>
                <c:pt idx="298">
                  <c:v>801.56431999999995</c:v>
                </c:pt>
                <c:pt idx="299">
                  <c:v>661.83105000000012</c:v>
                </c:pt>
                <c:pt idx="300">
                  <c:v>1057.3476099999998</c:v>
                </c:pt>
                <c:pt idx="301">
                  <c:v>588.67549999999983</c:v>
                </c:pt>
                <c:pt idx="302">
                  <c:v>1066.2225500000002</c:v>
                </c:pt>
                <c:pt idx="303">
                  <c:v>931.01251000000002</c:v>
                </c:pt>
                <c:pt idx="304">
                  <c:v>1090.0106199999996</c:v>
                </c:pt>
                <c:pt idx="305">
                  <c:v>1174.8152399999997</c:v>
                </c:pt>
                <c:pt idx="306">
                  <c:v>1067.13672</c:v>
                </c:pt>
                <c:pt idx="307">
                  <c:v>1073.7113299999999</c:v>
                </c:pt>
                <c:pt idx="308">
                  <c:v>1292.9143099999997</c:v>
                </c:pt>
                <c:pt idx="309">
                  <c:v>1072.6003900000001</c:v>
                </c:pt>
                <c:pt idx="310">
                  <c:v>1158.6020700000001</c:v>
                </c:pt>
                <c:pt idx="311">
                  <c:v>919.96538999999984</c:v>
                </c:pt>
                <c:pt idx="312">
                  <c:v>1215.7621799999997</c:v>
                </c:pt>
                <c:pt idx="313">
                  <c:v>1315.8058799999999</c:v>
                </c:pt>
                <c:pt idx="314">
                  <c:v>1421.8211899999994</c:v>
                </c:pt>
                <c:pt idx="315">
                  <c:v>1407.2247300000004</c:v>
                </c:pt>
                <c:pt idx="316">
                  <c:v>1238.30746</c:v>
                </c:pt>
                <c:pt idx="317">
                  <c:v>1146.2684800000002</c:v>
                </c:pt>
                <c:pt idx="318">
                  <c:v>1253.1931699999998</c:v>
                </c:pt>
                <c:pt idx="319">
                  <c:v>1321.6186500000003</c:v>
                </c:pt>
                <c:pt idx="320">
                  <c:v>1390.5417400000008</c:v>
                </c:pt>
                <c:pt idx="321">
                  <c:v>1314.20579</c:v>
                </c:pt>
                <c:pt idx="322">
                  <c:v>1325.07592</c:v>
                </c:pt>
                <c:pt idx="323">
                  <c:v>1188.4472900000001</c:v>
                </c:pt>
                <c:pt idx="324">
                  <c:v>1063.8552199999999</c:v>
                </c:pt>
                <c:pt idx="325">
                  <c:v>916.83379999999977</c:v>
                </c:pt>
                <c:pt idx="326">
                  <c:v>589.9106800000003</c:v>
                </c:pt>
                <c:pt idx="327">
                  <c:v>753.82952999999986</c:v>
                </c:pt>
                <c:pt idx="328">
                  <c:v>861.69184999999982</c:v>
                </c:pt>
                <c:pt idx="329">
                  <c:v>806.73021000000017</c:v>
                </c:pt>
                <c:pt idx="330">
                  <c:v>1072.06997</c:v>
                </c:pt>
                <c:pt idx="331">
                  <c:v>1284.4056199999998</c:v>
                </c:pt>
                <c:pt idx="332">
                  <c:v>1125.7742700000001</c:v>
                </c:pt>
                <c:pt idx="333">
                  <c:v>907.95298000000003</c:v>
                </c:pt>
                <c:pt idx="334">
                  <c:v>1102.07062</c:v>
                </c:pt>
                <c:pt idx="335">
                  <c:v>1161.1940400000003</c:v>
                </c:pt>
                <c:pt idx="336">
                  <c:v>1241.3311099999999</c:v>
                </c:pt>
                <c:pt idx="337">
                  <c:v>1128.8009400000001</c:v>
                </c:pt>
                <c:pt idx="338">
                  <c:v>1126.6694999999997</c:v>
                </c:pt>
                <c:pt idx="339">
                  <c:v>1274.9567099999995</c:v>
                </c:pt>
                <c:pt idx="340">
                  <c:v>1214.25848</c:v>
                </c:pt>
                <c:pt idx="341">
                  <c:v>1308.6201299999998</c:v>
                </c:pt>
                <c:pt idx="342">
                  <c:v>1113.2901900000002</c:v>
                </c:pt>
                <c:pt idx="343">
                  <c:v>1189.5631800000001</c:v>
                </c:pt>
                <c:pt idx="344">
                  <c:v>1099.8839400000004</c:v>
                </c:pt>
                <c:pt idx="345">
                  <c:v>1159.5321199999998</c:v>
                </c:pt>
                <c:pt idx="346">
                  <c:v>867.84878999999989</c:v>
                </c:pt>
                <c:pt idx="347">
                  <c:v>1155.3216299999995</c:v>
                </c:pt>
                <c:pt idx="348">
                  <c:v>1096.8360400000001</c:v>
                </c:pt>
                <c:pt idx="349">
                  <c:v>1056.3649499999997</c:v>
                </c:pt>
                <c:pt idx="350">
                  <c:v>912.21000000000026</c:v>
                </c:pt>
                <c:pt idx="351">
                  <c:v>914.41279000000009</c:v>
                </c:pt>
                <c:pt idx="352">
                  <c:v>1129.2242900000001</c:v>
                </c:pt>
                <c:pt idx="353">
                  <c:v>1212.8180000000002</c:v>
                </c:pt>
                <c:pt idx="354">
                  <c:v>1183.6113799999994</c:v>
                </c:pt>
                <c:pt idx="355">
                  <c:v>991.57785000000001</c:v>
                </c:pt>
                <c:pt idx="356">
                  <c:v>1006.2006799999999</c:v>
                </c:pt>
                <c:pt idx="357">
                  <c:v>1227.80448</c:v>
                </c:pt>
                <c:pt idx="358">
                  <c:v>1309.21019</c:v>
                </c:pt>
                <c:pt idx="359">
                  <c:v>1286.4140600000001</c:v>
                </c:pt>
                <c:pt idx="360">
                  <c:v>1240.8736799999999</c:v>
                </c:pt>
                <c:pt idx="361">
                  <c:v>1264.2602800000002</c:v>
                </c:pt>
                <c:pt idx="362">
                  <c:v>1236.9206600000005</c:v>
                </c:pt>
                <c:pt idx="363">
                  <c:v>1269.5925800000002</c:v>
                </c:pt>
                <c:pt idx="364">
                  <c:v>1350.3902200000002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6F-4A77-B198-0EFB863C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290496"/>
        <c:axId val="923596736"/>
      </c:lineChart>
      <c:catAx>
        <c:axId val="765290496"/>
        <c:scaling>
          <c:orientation val="minMax"/>
        </c:scaling>
        <c:delete val="0"/>
        <c:axPos val="b"/>
        <c:numFmt formatCode="d\-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596736"/>
        <c:crosses val="autoZero"/>
        <c:auto val="1"/>
        <c:lblAlgn val="ctr"/>
        <c:lblOffset val="100"/>
        <c:noMultiLvlLbl val="1"/>
      </c:catAx>
      <c:valAx>
        <c:axId val="92359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800" b="0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29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D087E3B-C747-435E-A618-EB198BF49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>
    <xdr:from>
      <xdr:col>5</xdr:col>
      <xdr:colOff>101600</xdr:colOff>
      <xdr:row>1</xdr:row>
      <xdr:rowOff>17462</xdr:rowOff>
    </xdr:from>
    <xdr:to>
      <xdr:col>13</xdr:col>
      <xdr:colOff>431800</xdr:colOff>
      <xdr:row>16</xdr:row>
      <xdr:rowOff>6350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0D3F7C8-C6C8-4AE4-9261-732738276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8C2B3C89-5D5D-4152-8AE6-3F8C7E7C4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>
    <xdr:from>
      <xdr:col>3</xdr:col>
      <xdr:colOff>542924</xdr:colOff>
      <xdr:row>1</xdr:row>
      <xdr:rowOff>79375</xdr:rowOff>
    </xdr:from>
    <xdr:to>
      <xdr:col>11</xdr:col>
      <xdr:colOff>323850</xdr:colOff>
      <xdr:row>17</xdr:row>
      <xdr:rowOff>69851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7912CC-0A02-4753-AA71-AF6F9E597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3E04533-4910-479E-A28B-F23D5AEA2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575235</xdr:colOff>
      <xdr:row>2</xdr:row>
      <xdr:rowOff>42155</xdr:rowOff>
    </xdr:from>
    <xdr:to>
      <xdr:col>14</xdr:col>
      <xdr:colOff>1601</xdr:colOff>
      <xdr:row>24</xdr:row>
      <xdr:rowOff>164353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6F6853-4B0C-46F6-AEF0-15B54EE78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D2525186-E8DB-4273-B4AF-77D9EEC2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410A3A31-0061-4F29-858C-722D771A4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2A804577-111F-4639-8AA2-BA05A33B5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serviciosasociados\EASI\Informes\InformeNino09_10\Seguimiento_Energetico_137\Seguimiento_Energeti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Informes\InformeMensual\Generador\Generador_GenyOf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EASI\Informes\InformeMensual\Generador\Generador_DemyFro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INFORME%20MENSUAL%20NUEVO\EdgarGenerador_InforMensualDefi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ASI\Informes\Informealdia\Backup\Backup_InformeAldia040820101334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serviciosasociados\EASI\Informes\InformeMensual\Generador\Generador_Intern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serviciosasociados\EASI\Informes\Informealdia\Generador_Informealdi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AseguramientoOperacion\InformeMensual\Generador\Generador_DemyFro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aestro"/>
      <sheetName val="Datos"/>
      <sheetName val="HojasdeDatos"/>
      <sheetName val="TSeguimiento"/>
      <sheetName val="Reporte1"/>
      <sheetName val="Graficas"/>
      <sheetName val="Tabla Seguimiento"/>
      <sheetName val="Barras"/>
      <sheetName val="Lineas"/>
      <sheetName val="Parametro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VolMes"/>
      <sheetName val="GREvolucionEmbalse"/>
      <sheetName val="GrReservasRegiones"/>
      <sheetName val="TReservas"/>
      <sheetName val="GRVertimientosXRegiones"/>
      <sheetName val="TVertimientos"/>
      <sheetName val="GrAportesHidricos"/>
      <sheetName val="GRAportes9798"/>
      <sheetName val="GRIGE"/>
      <sheetName val="GrCombus"/>
      <sheetName val="GrCompGen"/>
      <sheetName val="GRPoferta"/>
      <sheetName val="GRGen"/>
      <sheetName val="Gráfico1"/>
      <sheetName val="Gráfico1 (2)"/>
      <sheetName val="Gráfico1 (3)"/>
      <sheetName val="Hoja1"/>
      <sheetName val="Hoja2"/>
      <sheetName val="Hoja3"/>
      <sheetName val="Hoja4"/>
      <sheetName val="Hoja5"/>
      <sheetName val="Embalses"/>
      <sheetName val="Hoja6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GRDemMensual"/>
      <sheetName val="GRDemAcum"/>
      <sheetName val="GRDemAcuAño"/>
      <sheetName val="GRUpme"/>
      <sheetName val="GRPib"/>
      <sheetName val="TOperadoresDemanda"/>
      <sheetName val="TCIIU"/>
      <sheetName val="Fronteras"/>
      <sheetName val="FronterasNreguladasDepto"/>
      <sheetName val="FrontNregEmpresas"/>
      <sheetName val="GRPotencia"/>
      <sheetName val="TCausasProgramadasDNA"/>
      <sheetName val="HojasdeDatos"/>
      <sheetName val="Tipos Demanda"/>
      <sheetName val="Mapa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Datos"/>
      <sheetName val="HojasdeDatos"/>
      <sheetName val="GRpbolsa"/>
      <sheetName val="GRExport"/>
      <sheetName val="GrCombus"/>
      <sheetName val="GRGfm"/>
      <sheetName val="TRecon"/>
      <sheetName val="GRExpCom"/>
      <sheetName val="GRCURestMes"/>
      <sheetName val="Fonteras1"/>
      <sheetName val="Fronteras2"/>
      <sheetName val="Fronteras3"/>
      <sheetName val="Fronteras4"/>
      <sheetName val="Fronteras UREmp"/>
      <sheetName val="Fronteras UR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Demanda_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Export"/>
      <sheetName val="GrImport"/>
      <sheetName val="GRTieImp"/>
      <sheetName val="Precios_Imp_Ex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Compromisos"/>
      <sheetName val="Demanda_RN"/>
      <sheetName val="Hoja1"/>
      <sheetName val="CADAVI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GRDemMensual"/>
      <sheetName val="GRDemAcum"/>
      <sheetName val="GRDemAcuAño"/>
      <sheetName val="GRUpme"/>
      <sheetName val="GRPib"/>
      <sheetName val="TOperadoresDemanda"/>
      <sheetName val="TCIIU"/>
      <sheetName val="Fronteras"/>
      <sheetName val="FronterasNreguladasDepto"/>
      <sheetName val="FrontNregEmpresas"/>
      <sheetName val="GRPotencia"/>
      <sheetName val="TCausasProgramadasDNA"/>
      <sheetName val="HojasdeDatos"/>
      <sheetName val="Tipos Demanda"/>
      <sheetName val="Mapa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D1A2-ADA7-48D1-A179-17B32C32A156}">
  <dimension ref="A1:E12"/>
  <sheetViews>
    <sheetView workbookViewId="0">
      <selection activeCell="E7" sqref="E7"/>
    </sheetView>
  </sheetViews>
  <sheetFormatPr baseColWidth="10" defaultColWidth="11.44140625" defaultRowHeight="14.4" x14ac:dyDescent="0.3"/>
  <cols>
    <col min="2" max="2" width="21.44140625" customWidth="1"/>
    <col min="3" max="3" width="20.109375" customWidth="1"/>
    <col min="4" max="4" width="19.88671875" customWidth="1"/>
    <col min="5" max="5" width="15.5546875" customWidth="1"/>
  </cols>
  <sheetData>
    <row r="1" spans="1:5" ht="15" x14ac:dyDescent="0.3">
      <c r="A1" s="9"/>
      <c r="B1" s="47" t="s">
        <v>0</v>
      </c>
      <c r="C1" s="47"/>
      <c r="D1" s="47"/>
    </row>
    <row r="2" spans="1:5" x14ac:dyDescent="0.3">
      <c r="A2" s="9"/>
      <c r="B2" s="48" t="s">
        <v>1</v>
      </c>
      <c r="C2" s="48"/>
      <c r="D2" s="48"/>
    </row>
    <row r="3" spans="1:5" ht="41.4" x14ac:dyDescent="0.3">
      <c r="A3" s="16" t="s">
        <v>2</v>
      </c>
      <c r="B3" s="16" t="s">
        <v>3</v>
      </c>
      <c r="C3" s="16" t="s">
        <v>4</v>
      </c>
      <c r="D3" s="16" t="s">
        <v>5</v>
      </c>
      <c r="E3" s="18" t="s">
        <v>6</v>
      </c>
    </row>
    <row r="4" spans="1:5" x14ac:dyDescent="0.3">
      <c r="A4" s="11">
        <v>42370</v>
      </c>
      <c r="B4" s="12">
        <v>47447.533279780131</v>
      </c>
      <c r="C4" s="12">
        <v>18494.639406250011</v>
      </c>
      <c r="D4" s="44">
        <v>65942.172686030099</v>
      </c>
      <c r="E4" s="13">
        <f>(D4/66548.4739310401)-1</f>
        <v>-9.1106709019094234E-3</v>
      </c>
    </row>
    <row r="5" spans="1:5" x14ac:dyDescent="0.3">
      <c r="A5" s="11">
        <v>42736</v>
      </c>
      <c r="B5" s="12">
        <v>57984.216364489723</v>
      </c>
      <c r="C5" s="12">
        <v>8682.8809254800017</v>
      </c>
      <c r="D5" s="44">
        <v>66667.097289969708</v>
      </c>
      <c r="E5" s="13">
        <f>(D5/D4)-1</f>
        <v>1.0993338169052791E-2</v>
      </c>
    </row>
    <row r="6" spans="1:5" x14ac:dyDescent="0.3">
      <c r="A6" s="11">
        <v>43101</v>
      </c>
      <c r="B6" s="12">
        <v>57436.516799880163</v>
      </c>
      <c r="C6" s="12">
        <v>11511.71551509</v>
      </c>
      <c r="D6" s="44">
        <v>68948.232314970141</v>
      </c>
      <c r="E6" s="13">
        <f>(D6/D5)-1</f>
        <v>3.421680435670682E-2</v>
      </c>
    </row>
    <row r="7" spans="1:5" x14ac:dyDescent="0.3">
      <c r="A7" s="11">
        <v>43466</v>
      </c>
      <c r="B7" s="12">
        <v>55334.132388439801</v>
      </c>
      <c r="C7" s="12">
        <v>14780.466035160001</v>
      </c>
      <c r="D7" s="44">
        <v>70114.598423599979</v>
      </c>
      <c r="E7" s="13">
        <f t="shared" ref="E7:E8" si="0">(D7/D6)-1</f>
        <v>1.6916548393896891E-2</v>
      </c>
    </row>
    <row r="8" spans="1:5" x14ac:dyDescent="0.3">
      <c r="A8" s="11">
        <v>43831</v>
      </c>
      <c r="B8" s="12">
        <v>50764.053668189605</v>
      </c>
      <c r="C8" s="12">
        <v>18560.850650390003</v>
      </c>
      <c r="D8" s="44">
        <v>69323.556075890199</v>
      </c>
      <c r="E8" s="13">
        <f t="shared" si="0"/>
        <v>-1.1282134755028705E-2</v>
      </c>
    </row>
    <row r="9" spans="1:5" x14ac:dyDescent="0.3">
      <c r="A9" s="11">
        <v>44197</v>
      </c>
      <c r="B9" s="12">
        <v>61676.607993569785</v>
      </c>
      <c r="C9" s="12">
        <v>12261.475570899993</v>
      </c>
      <c r="D9" s="44">
        <v>73933.548796050207</v>
      </c>
      <c r="E9" s="13">
        <f>(D9/D8)-1</f>
        <v>6.6499657275419288E-2</v>
      </c>
    </row>
    <row r="11" spans="1:5" x14ac:dyDescent="0.3">
      <c r="B11" s="2"/>
      <c r="C11" s="2"/>
    </row>
    <row r="12" spans="1:5" x14ac:dyDescent="0.3">
      <c r="B12" s="2"/>
      <c r="C12" s="2"/>
    </row>
  </sheetData>
  <mergeCells count="2">
    <mergeCell ref="B1:D1"/>
    <mergeCell ref="B2:D2"/>
  </mergeCells>
  <conditionalFormatting sqref="A1:D2">
    <cfRule type="cellIs" dxfId="14" priority="3" operator="equal">
      <formula>""</formula>
    </cfRule>
  </conditionalFormatting>
  <conditionalFormatting sqref="A3:E3">
    <cfRule type="cellIs" dxfId="13" priority="1" operator="equal">
      <formula>""</formula>
    </cfRule>
  </conditionalFormatting>
  <conditionalFormatting sqref="A3:E3">
    <cfRule type="cellIs" dxfId="12" priority="2" operator="not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3610-DF64-41F5-BC44-ADC85AF0F32B}">
  <dimension ref="A1:C17"/>
  <sheetViews>
    <sheetView workbookViewId="0">
      <selection activeCell="B8" sqref="B8"/>
    </sheetView>
  </sheetViews>
  <sheetFormatPr baseColWidth="10" defaultColWidth="11.44140625" defaultRowHeight="14.4" x14ac:dyDescent="0.3"/>
  <cols>
    <col min="2" max="2" width="27" customWidth="1"/>
    <col min="3" max="3" width="28.88671875" customWidth="1"/>
  </cols>
  <sheetData>
    <row r="1" spans="1:3" ht="15" x14ac:dyDescent="0.3">
      <c r="A1" s="9"/>
      <c r="B1" s="47" t="s">
        <v>0</v>
      </c>
      <c r="C1" s="47"/>
    </row>
    <row r="2" spans="1:3" x14ac:dyDescent="0.3">
      <c r="A2" s="9"/>
      <c r="B2" s="48" t="s">
        <v>7</v>
      </c>
      <c r="C2" s="48"/>
    </row>
    <row r="3" spans="1:3" x14ac:dyDescent="0.3">
      <c r="A3" s="16" t="s">
        <v>2</v>
      </c>
      <c r="B3" s="16" t="s">
        <v>8</v>
      </c>
      <c r="C3" s="16" t="s">
        <v>9</v>
      </c>
    </row>
    <row r="4" spans="1:3" x14ac:dyDescent="0.3">
      <c r="A4" s="11">
        <v>42370</v>
      </c>
      <c r="B4" s="14">
        <f>Hoja1!B4/Hoja1!D4</f>
        <v>0.71953245316455772</v>
      </c>
      <c r="C4" s="14">
        <f>Hoja1!C4/Hoja1!D4</f>
        <v>0.28046754683544289</v>
      </c>
    </row>
    <row r="5" spans="1:3" x14ac:dyDescent="0.3">
      <c r="A5" s="11">
        <v>42736</v>
      </c>
      <c r="B5" s="14">
        <f>Hoja1!B5/Hoja1!D5</f>
        <v>0.86975762739881046</v>
      </c>
      <c r="C5" s="14">
        <f>Hoja1!C5/Hoja1!D5</f>
        <v>0.13024237260118973</v>
      </c>
    </row>
    <row r="6" spans="1:3" x14ac:dyDescent="0.3">
      <c r="A6" s="11">
        <v>43101</v>
      </c>
      <c r="B6" s="14">
        <f>Hoja1!B6/Hoja1!D6</f>
        <v>0.83303827917586026</v>
      </c>
      <c r="C6" s="14">
        <f>Hoja1!C6/Hoja1!D6</f>
        <v>0.1669617208241401</v>
      </c>
    </row>
    <row r="7" spans="1:3" x14ac:dyDescent="0.3">
      <c r="A7" s="11">
        <v>43466</v>
      </c>
      <c r="B7" s="14">
        <f>Hoja1!B7/Hoja1!D7</f>
        <v>0.78919559738667489</v>
      </c>
      <c r="C7" s="14">
        <f>Hoja1!C7/Hoja1!D7</f>
        <v>0.21080440261332256</v>
      </c>
    </row>
    <row r="8" spans="1:3" x14ac:dyDescent="0.3">
      <c r="A8" s="11">
        <v>43831</v>
      </c>
      <c r="B8" s="14">
        <f>Hoja1!B8/Hoja1!D8</f>
        <v>0.73227711533749007</v>
      </c>
      <c r="C8" s="14">
        <f>Hoja1!C8/Hoja1!D8</f>
        <v>0.26774233321312862</v>
      </c>
    </row>
    <row r="9" spans="1:3" x14ac:dyDescent="0.3">
      <c r="A9" s="11">
        <v>44197</v>
      </c>
      <c r="B9" s="14">
        <f>Hoja1!B9/Hoja1!D9</f>
        <v>0.83421679329512677</v>
      </c>
      <c r="C9" s="14">
        <f>Hoja1!C9/Hoja1!D9</f>
        <v>0.1658445424380203</v>
      </c>
    </row>
    <row r="11" spans="1:3" x14ac:dyDescent="0.3">
      <c r="B11" s="3"/>
      <c r="C11" s="3"/>
    </row>
    <row r="12" spans="1:3" x14ac:dyDescent="0.3">
      <c r="B12" s="3"/>
      <c r="C12" s="3"/>
    </row>
    <row r="13" spans="1:3" x14ac:dyDescent="0.3">
      <c r="B13" s="3"/>
      <c r="C13" s="3"/>
    </row>
    <row r="14" spans="1:3" x14ac:dyDescent="0.3">
      <c r="B14" s="3"/>
      <c r="C14" s="3"/>
    </row>
    <row r="15" spans="1:3" x14ac:dyDescent="0.3">
      <c r="B15" s="3"/>
      <c r="C15" s="3"/>
    </row>
    <row r="16" spans="1:3" x14ac:dyDescent="0.3">
      <c r="B16" s="3"/>
      <c r="C16" s="3"/>
    </row>
    <row r="17" spans="2:3" x14ac:dyDescent="0.3">
      <c r="B17" s="3"/>
      <c r="C17" s="3"/>
    </row>
  </sheetData>
  <mergeCells count="2">
    <mergeCell ref="B1:C1"/>
    <mergeCell ref="B2:C2"/>
  </mergeCells>
  <conditionalFormatting sqref="A1:C2">
    <cfRule type="cellIs" dxfId="11" priority="3" operator="equal">
      <formula>""</formula>
    </cfRule>
  </conditionalFormatting>
  <conditionalFormatting sqref="A3:C3">
    <cfRule type="cellIs" dxfId="10" priority="1" operator="equal">
      <formula>""</formula>
    </cfRule>
  </conditionalFormatting>
  <conditionalFormatting sqref="A3:C3">
    <cfRule type="cellIs" dxfId="9" priority="2" operator="not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N25"/>
  <sheetViews>
    <sheetView workbookViewId="0">
      <selection activeCell="A3" sqref="A3:F18"/>
    </sheetView>
  </sheetViews>
  <sheetFormatPr baseColWidth="10" defaultColWidth="11.44140625" defaultRowHeight="14.4" x14ac:dyDescent="0.3"/>
  <cols>
    <col min="1" max="1" width="19.44140625" customWidth="1"/>
    <col min="2" max="2" width="12.109375" customWidth="1"/>
    <col min="3" max="3" width="15.109375" customWidth="1"/>
    <col min="4" max="4" width="12.33203125" customWidth="1"/>
    <col min="5" max="5" width="15.6640625" customWidth="1"/>
    <col min="6" max="6" width="16.6640625" customWidth="1"/>
  </cols>
  <sheetData>
    <row r="1" spans="1:11" ht="15" customHeight="1" x14ac:dyDescent="0.3">
      <c r="A1" s="50" t="s">
        <v>0</v>
      </c>
      <c r="B1" s="47"/>
      <c r="C1" s="47"/>
      <c r="D1" s="47"/>
      <c r="E1" s="47"/>
      <c r="F1" s="47"/>
    </row>
    <row r="2" spans="1:11" ht="15" customHeight="1" x14ac:dyDescent="0.3">
      <c r="A2" s="51" t="s">
        <v>10</v>
      </c>
      <c r="B2" s="52"/>
      <c r="C2" s="52"/>
      <c r="D2" s="52"/>
      <c r="E2" s="52"/>
      <c r="F2" s="52"/>
    </row>
    <row r="3" spans="1:11" ht="44.25" customHeight="1" x14ac:dyDescent="0.3">
      <c r="A3" s="17" t="s">
        <v>11</v>
      </c>
      <c r="B3" s="17" t="s">
        <v>12</v>
      </c>
      <c r="C3" s="17" t="s">
        <v>13</v>
      </c>
      <c r="D3" s="17" t="s">
        <v>14</v>
      </c>
      <c r="E3" s="17" t="s">
        <v>13</v>
      </c>
      <c r="F3" s="17" t="s">
        <v>15</v>
      </c>
    </row>
    <row r="4" spans="1:11" x14ac:dyDescent="0.3">
      <c r="A4" s="49" t="s">
        <v>16</v>
      </c>
      <c r="B4" s="49"/>
      <c r="C4" s="49"/>
      <c r="D4" s="49"/>
      <c r="E4" s="49"/>
      <c r="F4" s="49"/>
      <c r="K4" s="46"/>
    </row>
    <row r="5" spans="1:11" x14ac:dyDescent="0.3">
      <c r="A5" s="22" t="s">
        <v>17</v>
      </c>
      <c r="B5" s="23">
        <v>18560.850650390003</v>
      </c>
      <c r="C5" s="24">
        <f>B5/$B$18</f>
        <v>0.26774233321313073</v>
      </c>
      <c r="D5" s="23">
        <v>12261.475570899993</v>
      </c>
      <c r="E5" s="24">
        <f>D5/$D$18</f>
        <v>0.16584454243802127</v>
      </c>
      <c r="F5" s="24">
        <f>+(D5-B5)/B5</f>
        <v>-0.3393904297892536</v>
      </c>
      <c r="K5" s="46"/>
    </row>
    <row r="6" spans="1:11" x14ac:dyDescent="0.3">
      <c r="A6" s="55" t="s">
        <v>18</v>
      </c>
      <c r="B6" s="54">
        <v>13.467000000000001</v>
      </c>
      <c r="C6" s="21">
        <f>B6/$B$18</f>
        <v>1.9426297152525543E-4</v>
      </c>
      <c r="D6" s="54">
        <v>11.824789089999999</v>
      </c>
      <c r="E6" s="21">
        <f>D6/$D$18</f>
        <v>1.5993806982834554E-4</v>
      </c>
      <c r="F6" s="21">
        <f t="shared" ref="F6:F11" si="0">+(D6-B6)/B6</f>
        <v>-0.12194333630355692</v>
      </c>
    </row>
    <row r="7" spans="1:11" x14ac:dyDescent="0.3">
      <c r="A7" s="55" t="s">
        <v>408</v>
      </c>
      <c r="B7" s="54">
        <v>1.3480000000000001</v>
      </c>
      <c r="C7" s="21">
        <f>B7/$B$18</f>
        <v>1.9445049796988515E-5</v>
      </c>
      <c r="D7" s="54">
        <v>4.5347684199999989</v>
      </c>
      <c r="E7" s="21">
        <f>D7/$D$18</f>
        <v>6.133573315288078E-5</v>
      </c>
      <c r="F7" s="21">
        <f t="shared" si="0"/>
        <v>2.3640715281899101</v>
      </c>
      <c r="K7" s="46"/>
    </row>
    <row r="8" spans="1:11" x14ac:dyDescent="0.3">
      <c r="A8" s="55" t="s">
        <v>403</v>
      </c>
      <c r="B8" s="54">
        <v>8565.5110000000004</v>
      </c>
      <c r="C8" s="21">
        <f>B8/$B$18</f>
        <v>0.12355844802051401</v>
      </c>
      <c r="D8" s="54">
        <v>4019.6528146200012</v>
      </c>
      <c r="E8" s="21">
        <f>D8/$D$18</f>
        <v>5.4368454917651257E-2</v>
      </c>
      <c r="F8" s="21">
        <f t="shared" si="0"/>
        <v>-0.53071651946743148</v>
      </c>
    </row>
    <row r="9" spans="1:11" x14ac:dyDescent="0.3">
      <c r="A9" s="55" t="s">
        <v>409</v>
      </c>
      <c r="B9" s="54">
        <v>17.588000000000001</v>
      </c>
      <c r="C9" s="21">
        <f>B9/$B$18</f>
        <v>2.5370885447287386E-4</v>
      </c>
      <c r="D9" s="54">
        <v>15.323646839999997</v>
      </c>
      <c r="E9" s="21">
        <f>D9/$D$18</f>
        <v>2.0726242807945304E-4</v>
      </c>
      <c r="F9" s="21">
        <f t="shared" si="0"/>
        <v>-0.12874420968842415</v>
      </c>
      <c r="K9" s="46"/>
    </row>
    <row r="10" spans="1:11" x14ac:dyDescent="0.3">
      <c r="A10" s="55" t="s">
        <v>404</v>
      </c>
      <c r="B10" s="54">
        <v>9962.9359999999997</v>
      </c>
      <c r="C10" s="21">
        <f>B10/$B$18</f>
        <v>0.14371645893487353</v>
      </c>
      <c r="D10" s="54">
        <v>8210.1395519299895</v>
      </c>
      <c r="E10" s="21">
        <f>D10/$D$18</f>
        <v>0.11104755128930931</v>
      </c>
      <c r="F10" s="21">
        <f t="shared" si="0"/>
        <v>-0.17593171812706718</v>
      </c>
      <c r="K10" s="46"/>
    </row>
    <row r="11" spans="1:11" x14ac:dyDescent="0.3">
      <c r="A11" s="22" t="s">
        <v>19</v>
      </c>
      <c r="B11" s="23">
        <f>B5</f>
        <v>18560.850650390003</v>
      </c>
      <c r="C11" s="24">
        <f>B11/$B$18</f>
        <v>0.26774233321313073</v>
      </c>
      <c r="D11" s="23">
        <f>D5</f>
        <v>12261.475570899993</v>
      </c>
      <c r="E11" s="24">
        <f>D11/$D$18</f>
        <v>0.16584454243802127</v>
      </c>
      <c r="F11" s="24">
        <f t="shared" si="0"/>
        <v>-0.3393904297892536</v>
      </c>
      <c r="G11" s="2"/>
    </row>
    <row r="12" spans="1:11" ht="18.75" customHeight="1" x14ac:dyDescent="0.3">
      <c r="A12" s="49" t="s">
        <v>20</v>
      </c>
      <c r="B12" s="49"/>
      <c r="C12" s="49"/>
      <c r="D12" s="49"/>
      <c r="E12" s="49"/>
      <c r="F12" s="49"/>
      <c r="G12" s="2"/>
    </row>
    <row r="13" spans="1:11" x14ac:dyDescent="0.3">
      <c r="A13" s="19" t="s">
        <v>21</v>
      </c>
      <c r="B13" s="20">
        <v>724.43975188999946</v>
      </c>
      <c r="C13" s="21">
        <f t="shared" ref="C13:C18" si="1">B13/$B$18</f>
        <v>1.0450123924643206E-2</v>
      </c>
      <c r="D13" s="20">
        <v>792.61046580999994</v>
      </c>
      <c r="E13" s="25">
        <f t="shared" ref="E13" si="2">D13/$D$18</f>
        <v>1.0720579205476319E-2</v>
      </c>
      <c r="F13" s="21">
        <f t="shared" ref="F13:F18" si="3">+(D13-B13)/B13</f>
        <v>9.4101288260547686E-2</v>
      </c>
      <c r="G13" s="2"/>
    </row>
    <row r="14" spans="1:11" x14ac:dyDescent="0.3">
      <c r="A14" s="19" t="s">
        <v>22</v>
      </c>
      <c r="B14" s="20">
        <v>10.116607920000005</v>
      </c>
      <c r="C14" s="21">
        <f t="shared" si="1"/>
        <v>1.4593319345772141E-4</v>
      </c>
      <c r="D14" s="20">
        <v>60.462017760000002</v>
      </c>
      <c r="E14" s="25">
        <f>D14/$D$18</f>
        <v>8.177886594729571E-4</v>
      </c>
      <c r="F14" s="21">
        <f>+(D14-B14)/B14</f>
        <v>4.976510925215333</v>
      </c>
      <c r="G14" s="2"/>
      <c r="H14" s="1"/>
    </row>
    <row r="15" spans="1:11" x14ac:dyDescent="0.3">
      <c r="A15" s="19" t="s">
        <v>23</v>
      </c>
      <c r="B15" s="20">
        <v>49837.35303542966</v>
      </c>
      <c r="C15" s="21">
        <f t="shared" si="1"/>
        <v>0.71890935572998982</v>
      </c>
      <c r="D15" s="20">
        <v>60495.983854349783</v>
      </c>
      <c r="E15" s="25">
        <f>D15/$D$18</f>
        <v>0.81824807329662563</v>
      </c>
      <c r="F15" s="21">
        <f t="shared" si="3"/>
        <v>0.21386831703005657</v>
      </c>
      <c r="G15" s="2"/>
      <c r="H15" s="1"/>
    </row>
    <row r="16" spans="1:11" x14ac:dyDescent="0.3">
      <c r="A16" s="19" t="s">
        <v>24</v>
      </c>
      <c r="B16" s="20">
        <v>190.79603026000004</v>
      </c>
      <c r="C16" s="25">
        <f t="shared" si="1"/>
        <v>2.7522539387785073E-3</v>
      </c>
      <c r="D16" s="20">
        <v>323.01688723000001</v>
      </c>
      <c r="E16" s="25">
        <f>D16/$D$18</f>
        <v>4.3690164004038532E-3</v>
      </c>
      <c r="F16" s="21">
        <f>+(D16-B16)/B16</f>
        <v>0.69299584896929467</v>
      </c>
      <c r="G16" s="2"/>
      <c r="H16" s="1"/>
    </row>
    <row r="17" spans="1:14" x14ac:dyDescent="0.3">
      <c r="A17" s="22" t="s">
        <v>25</v>
      </c>
      <c r="B17" s="23">
        <f>SUM(B13:B16)</f>
        <v>50762.705425499655</v>
      </c>
      <c r="C17" s="24">
        <f t="shared" si="1"/>
        <v>0.73225766678686921</v>
      </c>
      <c r="D17" s="23">
        <f>SUM(D13:D16)</f>
        <v>61672.073225149783</v>
      </c>
      <c r="E17" s="24">
        <f>D17/$D$18</f>
        <v>0.83415545756197884</v>
      </c>
      <c r="F17" s="24">
        <f t="shared" si="3"/>
        <v>0.21490910912265956</v>
      </c>
      <c r="G17" s="2"/>
      <c r="H17" s="1"/>
      <c r="J17" s="2"/>
    </row>
    <row r="18" spans="1:14" x14ac:dyDescent="0.3">
      <c r="A18" s="26" t="s">
        <v>26</v>
      </c>
      <c r="B18" s="27">
        <f>SUM(B17,B11)</f>
        <v>69323.556075889661</v>
      </c>
      <c r="C18" s="28">
        <f t="shared" si="1"/>
        <v>1</v>
      </c>
      <c r="D18" s="27">
        <f>SUM(D17,D11)</f>
        <v>73933.54879604977</v>
      </c>
      <c r="E18" s="28">
        <f>D18/$D$18</f>
        <v>1</v>
      </c>
      <c r="F18" s="28">
        <f t="shared" si="3"/>
        <v>6.6499657275421259E-2</v>
      </c>
      <c r="G18" s="2"/>
      <c r="H18" s="1"/>
      <c r="J18" s="2"/>
    </row>
    <row r="19" spans="1:14" x14ac:dyDescent="0.3">
      <c r="G19" s="2"/>
      <c r="H19" s="1"/>
      <c r="J19" s="2"/>
    </row>
    <row r="20" spans="1:14" x14ac:dyDescent="0.3">
      <c r="C20" s="8"/>
      <c r="D20" s="8"/>
      <c r="E20" s="3"/>
      <c r="G20" s="2"/>
      <c r="H20" s="1"/>
      <c r="J20" s="2"/>
    </row>
    <row r="21" spans="1:14" ht="18" x14ac:dyDescent="0.3">
      <c r="G21" s="2"/>
      <c r="H21" s="1"/>
      <c r="J21" s="5"/>
    </row>
    <row r="22" spans="1:14" x14ac:dyDescent="0.3">
      <c r="G22" s="2"/>
      <c r="H22" s="1"/>
    </row>
    <row r="24" spans="1:14" x14ac:dyDescent="0.3">
      <c r="F24" s="1"/>
    </row>
    <row r="25" spans="1:14" x14ac:dyDescent="0.3">
      <c r="C25" s="1"/>
      <c r="M25" s="4"/>
      <c r="N25" s="4"/>
    </row>
  </sheetData>
  <mergeCells count="4">
    <mergeCell ref="A4:F4"/>
    <mergeCell ref="A12:F12"/>
    <mergeCell ref="A1:F1"/>
    <mergeCell ref="A2:F2"/>
  </mergeCells>
  <conditionalFormatting sqref="A1:A2">
    <cfRule type="cellIs" dxfId="8" priority="3" operator="equal">
      <formula>""</formula>
    </cfRule>
  </conditionalFormatting>
  <conditionalFormatting sqref="A3:F3">
    <cfRule type="cellIs" dxfId="7" priority="1" operator="equal">
      <formula>""</formula>
    </cfRule>
  </conditionalFormatting>
  <conditionalFormatting sqref="A3:F3">
    <cfRule type="cellIs" dxfId="6" priority="2" operator="notEqual">
      <formula>""</formula>
    </cfRule>
  </conditionalFormatting>
  <pageMargins left="0.7" right="0.7" top="0.75" bottom="0.75" header="0.3" footer="0.3"/>
  <pageSetup orientation="portrait" r:id="rId1"/>
  <ignoredErrors>
    <ignoredError sqref="C1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368"/>
  <sheetViews>
    <sheetView zoomScale="85" zoomScaleNormal="85" workbookViewId="0">
      <selection activeCell="D15" sqref="D15"/>
    </sheetView>
  </sheetViews>
  <sheetFormatPr baseColWidth="10" defaultColWidth="11.44140625" defaultRowHeight="14.4" x14ac:dyDescent="0.3"/>
  <cols>
    <col min="1" max="1" width="17.44140625" customWidth="1"/>
    <col min="2" max="2" width="28.109375" customWidth="1"/>
    <col min="3" max="3" width="24.88671875" customWidth="1"/>
  </cols>
  <sheetData>
    <row r="1" spans="1:3" ht="15" customHeight="1" x14ac:dyDescent="0.3">
      <c r="A1" s="47" t="s">
        <v>0</v>
      </c>
      <c r="B1" s="47"/>
      <c r="C1" s="47"/>
    </row>
    <row r="2" spans="1:3" ht="15" customHeight="1" x14ac:dyDescent="0.3">
      <c r="A2" s="48" t="s">
        <v>27</v>
      </c>
      <c r="B2" s="48"/>
      <c r="C2" s="48"/>
    </row>
    <row r="3" spans="1:3" x14ac:dyDescent="0.3">
      <c r="A3" s="15" t="s">
        <v>28</v>
      </c>
      <c r="B3" s="15" t="s">
        <v>29</v>
      </c>
      <c r="C3" s="15" t="s">
        <v>30</v>
      </c>
    </row>
    <row r="4" spans="1:3" x14ac:dyDescent="0.3">
      <c r="A4" s="42" t="s">
        <v>31</v>
      </c>
      <c r="B4" s="10">
        <v>149.23054000000002</v>
      </c>
      <c r="C4" s="10">
        <v>744.91339000000028</v>
      </c>
    </row>
    <row r="5" spans="1:3" x14ac:dyDescent="0.3">
      <c r="A5" s="42" t="s">
        <v>32</v>
      </c>
      <c r="B5" s="10">
        <v>202.42109999999997</v>
      </c>
      <c r="C5" s="10">
        <v>590.46217000000001</v>
      </c>
    </row>
    <row r="6" spans="1:3" x14ac:dyDescent="0.3">
      <c r="A6" s="42" t="s">
        <v>33</v>
      </c>
      <c r="B6" s="10">
        <v>133.20245</v>
      </c>
      <c r="C6" s="10">
        <v>765.21462000000008</v>
      </c>
    </row>
    <row r="7" spans="1:3" x14ac:dyDescent="0.3">
      <c r="A7" s="42" t="s">
        <v>34</v>
      </c>
      <c r="B7" s="10">
        <v>82.480790000000013</v>
      </c>
      <c r="C7" s="10">
        <v>894.67854999999986</v>
      </c>
    </row>
    <row r="8" spans="1:3" x14ac:dyDescent="0.3">
      <c r="A8" s="42" t="s">
        <v>35</v>
      </c>
      <c r="B8" s="10">
        <v>118.11225999999999</v>
      </c>
      <c r="C8" s="10">
        <v>983.55392999999992</v>
      </c>
    </row>
    <row r="9" spans="1:3" x14ac:dyDescent="0.3">
      <c r="A9" s="42" t="s">
        <v>36</v>
      </c>
      <c r="B9" s="10">
        <v>80.356280000000012</v>
      </c>
      <c r="C9" s="10">
        <v>616.42034000000012</v>
      </c>
    </row>
    <row r="10" spans="1:3" x14ac:dyDescent="0.3">
      <c r="A10" s="42" t="s">
        <v>37</v>
      </c>
      <c r="B10" s="10">
        <v>90.20295999999999</v>
      </c>
      <c r="C10" s="10">
        <v>691.85862999999972</v>
      </c>
    </row>
    <row r="11" spans="1:3" x14ac:dyDescent="0.3">
      <c r="A11" s="42" t="s">
        <v>38</v>
      </c>
      <c r="B11" s="10">
        <v>102.37855999999998</v>
      </c>
      <c r="C11" s="10">
        <v>612.61337000000015</v>
      </c>
    </row>
    <row r="12" spans="1:3" x14ac:dyDescent="0.3">
      <c r="A12" s="42" t="s">
        <v>39</v>
      </c>
      <c r="B12" s="10">
        <v>123.50878999999998</v>
      </c>
      <c r="C12" s="10">
        <v>650.68563000000017</v>
      </c>
    </row>
    <row r="13" spans="1:3" x14ac:dyDescent="0.3">
      <c r="A13" s="42" t="s">
        <v>40</v>
      </c>
      <c r="B13" s="10">
        <v>156.97465</v>
      </c>
      <c r="C13" s="10">
        <v>631.44215000000042</v>
      </c>
    </row>
    <row r="14" spans="1:3" x14ac:dyDescent="0.3">
      <c r="A14" s="42" t="s">
        <v>41</v>
      </c>
      <c r="B14" s="10">
        <v>205.22484</v>
      </c>
      <c r="C14" s="10">
        <v>693.23501000000022</v>
      </c>
    </row>
    <row r="15" spans="1:3" x14ac:dyDescent="0.3">
      <c r="A15" s="42" t="s">
        <v>42</v>
      </c>
      <c r="B15" s="10">
        <v>193.82996999999995</v>
      </c>
      <c r="C15" s="10">
        <v>841.99437</v>
      </c>
    </row>
    <row r="16" spans="1:3" x14ac:dyDescent="0.3">
      <c r="A16" s="42" t="s">
        <v>43</v>
      </c>
      <c r="B16" s="10">
        <v>94.442129999999992</v>
      </c>
      <c r="C16" s="10">
        <v>894.04989999999998</v>
      </c>
    </row>
    <row r="17" spans="1:3" x14ac:dyDescent="0.3">
      <c r="A17" s="42" t="s">
        <v>44</v>
      </c>
      <c r="B17" s="10">
        <v>106.20618999999999</v>
      </c>
      <c r="C17" s="10">
        <v>866.15972999999997</v>
      </c>
    </row>
    <row r="18" spans="1:3" x14ac:dyDescent="0.3">
      <c r="A18" s="42" t="s">
        <v>45</v>
      </c>
      <c r="B18" s="10">
        <v>138.32928000000001</v>
      </c>
      <c r="C18" s="10">
        <v>969.97536999999988</v>
      </c>
    </row>
    <row r="19" spans="1:3" x14ac:dyDescent="0.3">
      <c r="A19" s="42" t="s">
        <v>46</v>
      </c>
      <c r="B19" s="10">
        <v>126.36649999999999</v>
      </c>
      <c r="C19" s="10">
        <v>922.92781999999988</v>
      </c>
    </row>
    <row r="20" spans="1:3" x14ac:dyDescent="0.3">
      <c r="A20" s="42" t="s">
        <v>47</v>
      </c>
      <c r="B20" s="10">
        <v>164.69742000000002</v>
      </c>
      <c r="C20" s="10">
        <v>969.60774000000038</v>
      </c>
    </row>
    <row r="21" spans="1:3" x14ac:dyDescent="0.3">
      <c r="A21" s="42" t="s">
        <v>48</v>
      </c>
      <c r="B21" s="10">
        <v>152.13308000000001</v>
      </c>
      <c r="C21" s="10">
        <v>906.16737999999987</v>
      </c>
    </row>
    <row r="22" spans="1:3" x14ac:dyDescent="0.3">
      <c r="A22" s="42" t="s">
        <v>49</v>
      </c>
      <c r="B22" s="10">
        <v>166.70783999999998</v>
      </c>
      <c r="C22" s="10">
        <v>852.75456999999972</v>
      </c>
    </row>
    <row r="23" spans="1:3" x14ac:dyDescent="0.3">
      <c r="A23" s="42" t="s">
        <v>50</v>
      </c>
      <c r="B23" s="10">
        <v>156.57302999999999</v>
      </c>
      <c r="C23" s="10">
        <v>854.94597000000078</v>
      </c>
    </row>
    <row r="24" spans="1:3" x14ac:dyDescent="0.3">
      <c r="A24" s="42" t="s">
        <v>51</v>
      </c>
      <c r="B24" s="10">
        <v>89.83823000000001</v>
      </c>
      <c r="C24" s="10">
        <v>757.02721999999949</v>
      </c>
    </row>
    <row r="25" spans="1:3" x14ac:dyDescent="0.3">
      <c r="A25" s="42" t="s">
        <v>52</v>
      </c>
      <c r="B25" s="10">
        <v>110.55587000000003</v>
      </c>
      <c r="C25" s="10">
        <v>670.56656000000009</v>
      </c>
    </row>
    <row r="26" spans="1:3" x14ac:dyDescent="0.3">
      <c r="A26" s="42" t="s">
        <v>53</v>
      </c>
      <c r="B26" s="10">
        <v>121.68982</v>
      </c>
      <c r="C26" s="10">
        <v>696.28172999999992</v>
      </c>
    </row>
    <row r="27" spans="1:3" x14ac:dyDescent="0.3">
      <c r="A27" s="42" t="s">
        <v>54</v>
      </c>
      <c r="B27" s="10">
        <v>162.73151999999996</v>
      </c>
      <c r="C27" s="10">
        <v>823.38558999999975</v>
      </c>
    </row>
    <row r="28" spans="1:3" x14ac:dyDescent="0.3">
      <c r="A28" s="42" t="s">
        <v>55</v>
      </c>
      <c r="B28" s="10">
        <v>131.15551000000002</v>
      </c>
      <c r="C28" s="10">
        <v>752.6493700000002</v>
      </c>
    </row>
    <row r="29" spans="1:3" x14ac:dyDescent="0.3">
      <c r="A29" s="42" t="s">
        <v>56</v>
      </c>
      <c r="B29" s="10">
        <v>157.47601999999998</v>
      </c>
      <c r="C29" s="10">
        <v>844.48991999999976</v>
      </c>
    </row>
    <row r="30" spans="1:3" x14ac:dyDescent="0.3">
      <c r="A30" s="42" t="s">
        <v>57</v>
      </c>
      <c r="B30" s="10">
        <v>149.79933</v>
      </c>
      <c r="C30" s="10">
        <v>879.95907999999963</v>
      </c>
    </row>
    <row r="31" spans="1:3" x14ac:dyDescent="0.3">
      <c r="A31" s="42" t="s">
        <v>58</v>
      </c>
      <c r="B31" s="10">
        <v>168.35351000000006</v>
      </c>
      <c r="C31" s="10">
        <v>920.01829000000009</v>
      </c>
    </row>
    <row r="32" spans="1:3" x14ac:dyDescent="0.3">
      <c r="A32" s="42" t="s">
        <v>59</v>
      </c>
      <c r="B32" s="10">
        <v>124.11960000000002</v>
      </c>
      <c r="C32" s="10">
        <v>937.48602000000017</v>
      </c>
    </row>
    <row r="33" spans="1:3" x14ac:dyDescent="0.3">
      <c r="A33" s="42" t="s">
        <v>60</v>
      </c>
      <c r="B33" s="10">
        <v>182.12214999999998</v>
      </c>
      <c r="C33" s="10">
        <v>913.88944999999956</v>
      </c>
    </row>
    <row r="34" spans="1:3" x14ac:dyDescent="0.3">
      <c r="A34" s="42" t="s">
        <v>61</v>
      </c>
      <c r="B34" s="10">
        <v>232.60767999999999</v>
      </c>
      <c r="C34" s="10">
        <v>986.59077999999965</v>
      </c>
    </row>
    <row r="35" spans="1:3" x14ac:dyDescent="0.3">
      <c r="A35" s="42" t="s">
        <v>62</v>
      </c>
      <c r="B35" s="10">
        <v>181.54165000000003</v>
      </c>
      <c r="C35" s="10">
        <v>655.2820999999999</v>
      </c>
    </row>
    <row r="36" spans="1:3" x14ac:dyDescent="0.3">
      <c r="A36" s="42" t="s">
        <v>63</v>
      </c>
      <c r="B36" s="10">
        <v>134.60496000000001</v>
      </c>
      <c r="C36" s="10">
        <v>821.14788999999996</v>
      </c>
    </row>
    <row r="37" spans="1:3" x14ac:dyDescent="0.3">
      <c r="A37" s="42" t="s">
        <v>64</v>
      </c>
      <c r="B37" s="10">
        <v>151.96441000000002</v>
      </c>
      <c r="C37" s="10">
        <v>908.30953</v>
      </c>
    </row>
    <row r="38" spans="1:3" x14ac:dyDescent="0.3">
      <c r="A38" s="42" t="s">
        <v>65</v>
      </c>
      <c r="B38" s="10">
        <v>166.45065999999997</v>
      </c>
      <c r="C38" s="10">
        <v>727.85739000000012</v>
      </c>
    </row>
    <row r="39" spans="1:3" x14ac:dyDescent="0.3">
      <c r="A39" s="42" t="s">
        <v>66</v>
      </c>
      <c r="B39" s="10">
        <v>220.14702999999997</v>
      </c>
      <c r="C39" s="10">
        <v>693.03969999999981</v>
      </c>
    </row>
    <row r="40" spans="1:3" x14ac:dyDescent="0.3">
      <c r="A40" s="42" t="s">
        <v>67</v>
      </c>
      <c r="B40" s="10">
        <v>246.68245999999999</v>
      </c>
      <c r="C40" s="10">
        <v>854.63972000000024</v>
      </c>
    </row>
    <row r="41" spans="1:3" x14ac:dyDescent="0.3">
      <c r="A41" s="42" t="s">
        <v>68</v>
      </c>
      <c r="B41" s="10">
        <v>187.02691000000004</v>
      </c>
      <c r="C41" s="10">
        <v>935.21569000000011</v>
      </c>
    </row>
    <row r="42" spans="1:3" x14ac:dyDescent="0.3">
      <c r="A42" s="42" t="s">
        <v>69</v>
      </c>
      <c r="B42" s="10">
        <v>223.33649</v>
      </c>
      <c r="C42" s="10">
        <v>872.48697000000004</v>
      </c>
    </row>
    <row r="43" spans="1:3" x14ac:dyDescent="0.3">
      <c r="A43" s="42" t="s">
        <v>70</v>
      </c>
      <c r="B43" s="10">
        <v>180.55674000000005</v>
      </c>
      <c r="C43" s="10">
        <v>892.81472999999994</v>
      </c>
    </row>
    <row r="44" spans="1:3" x14ac:dyDescent="0.3">
      <c r="A44" s="42" t="s">
        <v>71</v>
      </c>
      <c r="B44" s="10">
        <v>200.25226999999998</v>
      </c>
      <c r="C44" s="10">
        <v>901.87980000000005</v>
      </c>
    </row>
    <row r="45" spans="1:3" x14ac:dyDescent="0.3">
      <c r="A45" s="42" t="s">
        <v>72</v>
      </c>
      <c r="B45" s="10">
        <v>187.87381999999999</v>
      </c>
      <c r="C45" s="10">
        <v>994.77042000000006</v>
      </c>
    </row>
    <row r="46" spans="1:3" x14ac:dyDescent="0.3">
      <c r="A46" s="42" t="s">
        <v>73</v>
      </c>
      <c r="B46" s="10">
        <v>215.10170000000005</v>
      </c>
      <c r="C46" s="10">
        <v>952.81238000000008</v>
      </c>
    </row>
    <row r="47" spans="1:3" x14ac:dyDescent="0.3">
      <c r="A47" s="42" t="s">
        <v>74</v>
      </c>
      <c r="B47" s="10">
        <v>164.67297000000002</v>
      </c>
      <c r="C47" s="10">
        <v>779.45596999999987</v>
      </c>
    </row>
    <row r="48" spans="1:3" x14ac:dyDescent="0.3">
      <c r="A48" s="42" t="s">
        <v>75</v>
      </c>
      <c r="B48" s="10">
        <v>186.91692999999998</v>
      </c>
      <c r="C48" s="10">
        <v>833.24631000000011</v>
      </c>
    </row>
    <row r="49" spans="1:3" x14ac:dyDescent="0.3">
      <c r="A49" s="42" t="s">
        <v>76</v>
      </c>
      <c r="B49" s="10">
        <v>156.61276999999998</v>
      </c>
      <c r="C49" s="10">
        <v>888.68250000000023</v>
      </c>
    </row>
    <row r="50" spans="1:3" x14ac:dyDescent="0.3">
      <c r="A50" s="42" t="s">
        <v>77</v>
      </c>
      <c r="B50" s="10">
        <v>201.46311000000003</v>
      </c>
      <c r="C50" s="10">
        <v>973.11981000000003</v>
      </c>
    </row>
    <row r="51" spans="1:3" x14ac:dyDescent="0.3">
      <c r="A51" s="42" t="s">
        <v>78</v>
      </c>
      <c r="B51" s="10">
        <v>229.65469999999996</v>
      </c>
      <c r="C51" s="10">
        <v>916.94895999999972</v>
      </c>
    </row>
    <row r="52" spans="1:3" x14ac:dyDescent="0.3">
      <c r="A52" s="42" t="s">
        <v>79</v>
      </c>
      <c r="B52" s="10">
        <v>217.48610999999997</v>
      </c>
      <c r="C52" s="10">
        <v>795.01384999999971</v>
      </c>
    </row>
    <row r="53" spans="1:3" x14ac:dyDescent="0.3">
      <c r="A53" s="42" t="s">
        <v>80</v>
      </c>
      <c r="B53" s="10">
        <v>188.92827000000003</v>
      </c>
      <c r="C53" s="10">
        <v>708.33440999999982</v>
      </c>
    </row>
    <row r="54" spans="1:3" x14ac:dyDescent="0.3">
      <c r="A54" s="42" t="s">
        <v>81</v>
      </c>
      <c r="B54" s="10">
        <v>179.38928000000007</v>
      </c>
      <c r="C54" s="10">
        <v>915.61758999999984</v>
      </c>
    </row>
    <row r="55" spans="1:3" x14ac:dyDescent="0.3">
      <c r="A55" s="42" t="s">
        <v>82</v>
      </c>
      <c r="B55" s="10">
        <v>155.60740999999999</v>
      </c>
      <c r="C55" s="10">
        <v>970.03314000000012</v>
      </c>
    </row>
    <row r="56" spans="1:3" x14ac:dyDescent="0.3">
      <c r="A56" s="42" t="s">
        <v>83</v>
      </c>
      <c r="B56" s="10">
        <v>154.66142000000002</v>
      </c>
      <c r="C56" s="10">
        <v>908.04787999999996</v>
      </c>
    </row>
    <row r="57" spans="1:3" x14ac:dyDescent="0.3">
      <c r="A57" s="42" t="s">
        <v>84</v>
      </c>
      <c r="B57" s="10">
        <v>170.93971000000002</v>
      </c>
      <c r="C57" s="10">
        <v>937.08204000000001</v>
      </c>
    </row>
    <row r="58" spans="1:3" x14ac:dyDescent="0.3">
      <c r="A58" s="42" t="s">
        <v>85</v>
      </c>
      <c r="B58" s="10">
        <v>274.82837000000001</v>
      </c>
      <c r="C58" s="10">
        <v>748.37991999999997</v>
      </c>
    </row>
    <row r="59" spans="1:3" x14ac:dyDescent="0.3">
      <c r="A59" s="42" t="s">
        <v>86</v>
      </c>
      <c r="B59" s="10">
        <v>293.14109999999999</v>
      </c>
      <c r="C59" s="10">
        <v>830.05013999999994</v>
      </c>
    </row>
    <row r="60" spans="1:3" x14ac:dyDescent="0.3">
      <c r="A60" s="42" t="s">
        <v>87</v>
      </c>
      <c r="B60" s="10">
        <v>298.99871000000002</v>
      </c>
      <c r="C60" s="10">
        <v>1041.22442</v>
      </c>
    </row>
    <row r="61" spans="1:3" x14ac:dyDescent="0.3">
      <c r="A61" s="42" t="s">
        <v>88</v>
      </c>
      <c r="B61" s="10">
        <v>254.40344999999996</v>
      </c>
      <c r="C61" s="10">
        <v>973.31341000000032</v>
      </c>
    </row>
    <row r="62" spans="1:3" x14ac:dyDescent="0.3">
      <c r="A62" s="42" t="s">
        <v>89</v>
      </c>
      <c r="B62" s="10">
        <v>259.16713999999996</v>
      </c>
      <c r="C62" s="10">
        <v>1003.3539900000001</v>
      </c>
    </row>
    <row r="63" spans="1:3" x14ac:dyDescent="0.3">
      <c r="A63" s="42" t="s">
        <v>90</v>
      </c>
      <c r="B63" s="10">
        <v>237.11360000000005</v>
      </c>
      <c r="C63" s="10">
        <v>964.84755000000018</v>
      </c>
    </row>
    <row r="64" spans="1:3" x14ac:dyDescent="0.3">
      <c r="A64" s="42" t="s">
        <v>91</v>
      </c>
      <c r="B64" s="10">
        <v>175.95875000000001</v>
      </c>
      <c r="C64" s="10">
        <v>907.94994000000031</v>
      </c>
    </row>
    <row r="65" spans="1:3" x14ac:dyDescent="0.3">
      <c r="A65" s="42" t="s">
        <v>92</v>
      </c>
      <c r="B65" s="10">
        <v>190.85297</v>
      </c>
      <c r="C65" s="10">
        <v>1048.6611799999998</v>
      </c>
    </row>
    <row r="66" spans="1:3" x14ac:dyDescent="0.3">
      <c r="A66" s="42" t="s">
        <v>93</v>
      </c>
      <c r="B66" s="10">
        <v>149.66087999999999</v>
      </c>
      <c r="C66" s="10">
        <v>814.02787999999998</v>
      </c>
    </row>
    <row r="67" spans="1:3" x14ac:dyDescent="0.3">
      <c r="A67" s="42" t="s">
        <v>94</v>
      </c>
      <c r="B67" s="10">
        <v>153.81265999999999</v>
      </c>
      <c r="C67" s="10">
        <v>776.22953999999993</v>
      </c>
    </row>
    <row r="68" spans="1:3" x14ac:dyDescent="0.3">
      <c r="A68" s="42" t="s">
        <v>95</v>
      </c>
      <c r="B68" s="10">
        <v>134.87195</v>
      </c>
      <c r="C68" s="10">
        <v>721.96939000000032</v>
      </c>
    </row>
    <row r="69" spans="1:3" x14ac:dyDescent="0.3">
      <c r="A69" s="42" t="s">
        <v>96</v>
      </c>
      <c r="B69" s="10">
        <v>203.43807999999996</v>
      </c>
      <c r="C69" s="10">
        <v>740.01342000000034</v>
      </c>
    </row>
    <row r="70" spans="1:3" x14ac:dyDescent="0.3">
      <c r="A70" s="42" t="s">
        <v>97</v>
      </c>
      <c r="B70" s="10">
        <v>211.96393</v>
      </c>
      <c r="C70" s="10">
        <v>730.62519999999984</v>
      </c>
    </row>
    <row r="71" spans="1:3" x14ac:dyDescent="0.3">
      <c r="A71" s="42" t="s">
        <v>98</v>
      </c>
      <c r="B71" s="10">
        <v>185.47995999999995</v>
      </c>
      <c r="C71" s="10">
        <v>914.49357999999972</v>
      </c>
    </row>
    <row r="72" spans="1:3" x14ac:dyDescent="0.3">
      <c r="A72" s="42" t="s">
        <v>99</v>
      </c>
      <c r="B72" s="10">
        <v>166.32005999999996</v>
      </c>
      <c r="C72" s="10">
        <v>834.48198000000014</v>
      </c>
    </row>
    <row r="73" spans="1:3" x14ac:dyDescent="0.3">
      <c r="A73" s="42" t="s">
        <v>100</v>
      </c>
      <c r="B73" s="10">
        <v>155.03592999999998</v>
      </c>
      <c r="C73" s="10">
        <v>717.71412999999995</v>
      </c>
    </row>
    <row r="74" spans="1:3" x14ac:dyDescent="0.3">
      <c r="A74" s="42" t="s">
        <v>101</v>
      </c>
      <c r="B74" s="10">
        <v>122.69462</v>
      </c>
      <c r="C74" s="10">
        <v>874.39373000000001</v>
      </c>
    </row>
    <row r="75" spans="1:3" x14ac:dyDescent="0.3">
      <c r="A75" s="42" t="s">
        <v>102</v>
      </c>
      <c r="B75" s="10">
        <v>136.31945999999999</v>
      </c>
      <c r="C75" s="10">
        <v>604.60151000000008</v>
      </c>
    </row>
    <row r="76" spans="1:3" x14ac:dyDescent="0.3">
      <c r="A76" s="42" t="s">
        <v>103</v>
      </c>
      <c r="B76" s="10">
        <v>172.65415999999999</v>
      </c>
      <c r="C76" s="10">
        <v>960.75254000000007</v>
      </c>
    </row>
    <row r="77" spans="1:3" x14ac:dyDescent="0.3">
      <c r="A77" s="42" t="s">
        <v>104</v>
      </c>
      <c r="B77" s="10">
        <v>184.02973</v>
      </c>
      <c r="C77" s="10">
        <v>862.52107000000001</v>
      </c>
    </row>
    <row r="78" spans="1:3" x14ac:dyDescent="0.3">
      <c r="A78" s="42" t="s">
        <v>105</v>
      </c>
      <c r="B78" s="10">
        <v>197.02342000000002</v>
      </c>
      <c r="C78" s="10">
        <v>563.52368999999999</v>
      </c>
    </row>
    <row r="79" spans="1:3" x14ac:dyDescent="0.3">
      <c r="A79" s="42" t="s">
        <v>106</v>
      </c>
      <c r="B79" s="10">
        <v>213.64138999999997</v>
      </c>
      <c r="C79" s="10">
        <v>734.60683000000029</v>
      </c>
    </row>
    <row r="80" spans="1:3" x14ac:dyDescent="0.3">
      <c r="A80" s="42" t="s">
        <v>107</v>
      </c>
      <c r="B80" s="10">
        <v>204.24846999999997</v>
      </c>
      <c r="C80" s="10">
        <v>762.04088999999988</v>
      </c>
    </row>
    <row r="81" spans="1:3" x14ac:dyDescent="0.3">
      <c r="A81" s="42" t="s">
        <v>108</v>
      </c>
      <c r="B81" s="10">
        <v>158.44128999999998</v>
      </c>
      <c r="C81" s="10">
        <v>988.63634000000047</v>
      </c>
    </row>
    <row r="82" spans="1:3" x14ac:dyDescent="0.3">
      <c r="A82" s="42" t="s">
        <v>109</v>
      </c>
      <c r="B82" s="10">
        <v>143.19403</v>
      </c>
      <c r="C82" s="10">
        <v>1058.5304699999999</v>
      </c>
    </row>
    <row r="83" spans="1:3" x14ac:dyDescent="0.3">
      <c r="A83" s="42" t="s">
        <v>110</v>
      </c>
      <c r="B83" s="10">
        <v>190.13662999999997</v>
      </c>
      <c r="C83" s="10">
        <v>1192.25503</v>
      </c>
    </row>
    <row r="84" spans="1:3" x14ac:dyDescent="0.3">
      <c r="A84" s="42" t="s">
        <v>111</v>
      </c>
      <c r="B84" s="10">
        <v>179.34265999999997</v>
      </c>
      <c r="C84" s="10">
        <v>524.15102000000013</v>
      </c>
    </row>
    <row r="85" spans="1:3" x14ac:dyDescent="0.3">
      <c r="A85" s="42" t="s">
        <v>112</v>
      </c>
      <c r="B85" s="10">
        <v>153.85640999999998</v>
      </c>
      <c r="C85" s="10">
        <v>704.02446999999995</v>
      </c>
    </row>
    <row r="86" spans="1:3" x14ac:dyDescent="0.3">
      <c r="A86" s="42" t="s">
        <v>113</v>
      </c>
      <c r="B86" s="10">
        <v>193.39138</v>
      </c>
      <c r="C86" s="10">
        <v>784.11186000000021</v>
      </c>
    </row>
    <row r="87" spans="1:3" x14ac:dyDescent="0.3">
      <c r="A87" s="42" t="s">
        <v>114</v>
      </c>
      <c r="B87" s="10">
        <v>256.79726999999997</v>
      </c>
      <c r="C87" s="10">
        <v>737.27455000000009</v>
      </c>
    </row>
    <row r="88" spans="1:3" x14ac:dyDescent="0.3">
      <c r="A88" s="42" t="s">
        <v>115</v>
      </c>
      <c r="B88" s="10">
        <v>281.75440000000003</v>
      </c>
      <c r="C88" s="10">
        <v>710.48579000000041</v>
      </c>
    </row>
    <row r="89" spans="1:3" x14ac:dyDescent="0.3">
      <c r="A89" s="42" t="s">
        <v>116</v>
      </c>
      <c r="B89" s="10">
        <v>274.77274</v>
      </c>
      <c r="C89" s="10">
        <v>680.41712000000007</v>
      </c>
    </row>
    <row r="90" spans="1:3" x14ac:dyDescent="0.3">
      <c r="A90" s="42" t="s">
        <v>117</v>
      </c>
      <c r="B90" s="10">
        <v>288.60623000000004</v>
      </c>
      <c r="C90" s="10">
        <v>825.05520999999999</v>
      </c>
    </row>
    <row r="91" spans="1:3" x14ac:dyDescent="0.3">
      <c r="A91" s="42" t="s">
        <v>118</v>
      </c>
      <c r="B91" s="10">
        <v>279.64120000000003</v>
      </c>
      <c r="C91" s="10">
        <v>990.6259399999999</v>
      </c>
    </row>
    <row r="92" spans="1:3" x14ac:dyDescent="0.3">
      <c r="A92" s="42" t="s">
        <v>119</v>
      </c>
      <c r="B92" s="10">
        <v>317.25163999999995</v>
      </c>
      <c r="C92" s="10">
        <v>826.76247000000001</v>
      </c>
    </row>
    <row r="93" spans="1:3" x14ac:dyDescent="0.3">
      <c r="A93" s="42" t="s">
        <v>120</v>
      </c>
      <c r="B93" s="10">
        <v>304.42730000000006</v>
      </c>
      <c r="C93" s="10">
        <v>856.10195999999996</v>
      </c>
    </row>
    <row r="94" spans="1:3" x14ac:dyDescent="0.3">
      <c r="A94" s="42" t="s">
        <v>121</v>
      </c>
      <c r="B94" s="10">
        <v>272.83909999999997</v>
      </c>
      <c r="C94" s="10">
        <v>796.74378000000002</v>
      </c>
    </row>
    <row r="95" spans="1:3" x14ac:dyDescent="0.3">
      <c r="A95" s="42" t="s">
        <v>122</v>
      </c>
      <c r="B95" s="10">
        <v>246.66183000000001</v>
      </c>
      <c r="C95" s="10">
        <v>849.54349999999999</v>
      </c>
    </row>
    <row r="96" spans="1:3" x14ac:dyDescent="0.3">
      <c r="A96" s="42" t="s">
        <v>123</v>
      </c>
      <c r="B96" s="10">
        <v>247.79209000000003</v>
      </c>
      <c r="C96" s="10">
        <v>837.1563500000002</v>
      </c>
    </row>
    <row r="97" spans="1:3" x14ac:dyDescent="0.3">
      <c r="A97" s="42" t="s">
        <v>124</v>
      </c>
      <c r="B97" s="10">
        <v>221.42743000000002</v>
      </c>
      <c r="C97" s="10">
        <v>904.20936999999992</v>
      </c>
    </row>
    <row r="98" spans="1:3" x14ac:dyDescent="0.3">
      <c r="A98" s="42" t="s">
        <v>125</v>
      </c>
      <c r="B98" s="10">
        <v>205.08932000000001</v>
      </c>
      <c r="C98" s="10">
        <v>821.45520999999997</v>
      </c>
    </row>
    <row r="99" spans="1:3" x14ac:dyDescent="0.3">
      <c r="A99" s="42" t="s">
        <v>126</v>
      </c>
      <c r="B99" s="10">
        <v>200.65413000000001</v>
      </c>
      <c r="C99" s="10">
        <v>892.56619000000023</v>
      </c>
    </row>
    <row r="100" spans="1:3" x14ac:dyDescent="0.3">
      <c r="A100" s="42" t="s">
        <v>127</v>
      </c>
      <c r="B100" s="10">
        <v>184.37935999999999</v>
      </c>
      <c r="C100" s="10">
        <v>714.93349999999998</v>
      </c>
    </row>
    <row r="101" spans="1:3" x14ac:dyDescent="0.3">
      <c r="A101" s="42" t="s">
        <v>128</v>
      </c>
      <c r="B101" s="10">
        <v>194.08248999999998</v>
      </c>
      <c r="C101" s="10">
        <v>727.21213999999975</v>
      </c>
    </row>
    <row r="102" spans="1:3" x14ac:dyDescent="0.3">
      <c r="A102" s="42" t="s">
        <v>129</v>
      </c>
      <c r="B102" s="10">
        <v>179.73146999999997</v>
      </c>
      <c r="C102" s="10">
        <v>449.95475999999985</v>
      </c>
    </row>
    <row r="103" spans="1:3" x14ac:dyDescent="0.3">
      <c r="A103" s="42" t="s">
        <v>130</v>
      </c>
      <c r="B103" s="10">
        <v>202.80231000000003</v>
      </c>
      <c r="C103" s="10">
        <v>597.60411999999985</v>
      </c>
    </row>
    <row r="104" spans="1:3" x14ac:dyDescent="0.3">
      <c r="A104" s="42" t="s">
        <v>131</v>
      </c>
      <c r="B104" s="10">
        <v>217.43485000000001</v>
      </c>
      <c r="C104" s="10">
        <v>863.42140000000006</v>
      </c>
    </row>
    <row r="105" spans="1:3" x14ac:dyDescent="0.3">
      <c r="A105" s="42" t="s">
        <v>132</v>
      </c>
      <c r="B105" s="10">
        <v>169.25500999999997</v>
      </c>
      <c r="C105" s="10">
        <v>570.52441999999985</v>
      </c>
    </row>
    <row r="106" spans="1:3" x14ac:dyDescent="0.3">
      <c r="A106" s="42" t="s">
        <v>133</v>
      </c>
      <c r="B106" s="10">
        <v>164.97558999999998</v>
      </c>
      <c r="C106" s="10">
        <v>815.26766999999995</v>
      </c>
    </row>
    <row r="107" spans="1:3" x14ac:dyDescent="0.3">
      <c r="A107" s="42" t="s">
        <v>134</v>
      </c>
      <c r="B107" s="10">
        <v>176.63666000000001</v>
      </c>
      <c r="C107" s="10">
        <v>636.64370000000008</v>
      </c>
    </row>
    <row r="108" spans="1:3" x14ac:dyDescent="0.3">
      <c r="A108" s="42" t="s">
        <v>135</v>
      </c>
      <c r="B108" s="10">
        <v>211.97120999999999</v>
      </c>
      <c r="C108" s="10">
        <v>679.97521000000017</v>
      </c>
    </row>
    <row r="109" spans="1:3" x14ac:dyDescent="0.3">
      <c r="A109" s="42" t="s">
        <v>136</v>
      </c>
      <c r="B109" s="10">
        <v>213.07819000000001</v>
      </c>
      <c r="C109" s="10">
        <v>678.23112999999989</v>
      </c>
    </row>
    <row r="110" spans="1:3" x14ac:dyDescent="0.3">
      <c r="A110" s="42" t="s">
        <v>137</v>
      </c>
      <c r="B110" s="10">
        <v>227.95401999999999</v>
      </c>
      <c r="C110" s="10">
        <v>725.26981000000001</v>
      </c>
    </row>
    <row r="111" spans="1:3" x14ac:dyDescent="0.3">
      <c r="A111" s="42" t="s">
        <v>138</v>
      </c>
      <c r="B111" s="10">
        <v>211.47247999999999</v>
      </c>
      <c r="C111" s="10">
        <v>875.34684999999979</v>
      </c>
    </row>
    <row r="112" spans="1:3" x14ac:dyDescent="0.3">
      <c r="A112" s="42" t="s">
        <v>139</v>
      </c>
      <c r="B112" s="10">
        <v>271.50983999999994</v>
      </c>
      <c r="C112" s="10">
        <v>1035.1818799999999</v>
      </c>
    </row>
    <row r="113" spans="1:3" x14ac:dyDescent="0.3">
      <c r="A113" s="42" t="s">
        <v>140</v>
      </c>
      <c r="B113" s="10">
        <v>285.22944000000007</v>
      </c>
      <c r="C113" s="10">
        <v>1087.2490000000003</v>
      </c>
    </row>
    <row r="114" spans="1:3" x14ac:dyDescent="0.3">
      <c r="A114" s="42" t="s">
        <v>141</v>
      </c>
      <c r="B114" s="10">
        <v>265.41836999999998</v>
      </c>
      <c r="C114" s="10">
        <v>1161.72801</v>
      </c>
    </row>
    <row r="115" spans="1:3" x14ac:dyDescent="0.3">
      <c r="A115" s="42" t="s">
        <v>142</v>
      </c>
      <c r="B115" s="10">
        <v>258.29516000000001</v>
      </c>
      <c r="C115" s="10">
        <v>1134.8643100000002</v>
      </c>
    </row>
    <row r="116" spans="1:3" x14ac:dyDescent="0.3">
      <c r="A116" s="42" t="s">
        <v>143</v>
      </c>
      <c r="B116" s="10">
        <v>261.77384000000001</v>
      </c>
      <c r="C116" s="10">
        <v>1119.4817700000003</v>
      </c>
    </row>
    <row r="117" spans="1:3" x14ac:dyDescent="0.3">
      <c r="A117" s="42" t="s">
        <v>144</v>
      </c>
      <c r="B117" s="10">
        <v>243.11657</v>
      </c>
      <c r="C117" s="10">
        <v>805.47219999999982</v>
      </c>
    </row>
    <row r="118" spans="1:3" x14ac:dyDescent="0.3">
      <c r="A118" s="42" t="s">
        <v>145</v>
      </c>
      <c r="B118" s="10">
        <v>241.88676000000001</v>
      </c>
      <c r="C118" s="10">
        <v>711.99933999999973</v>
      </c>
    </row>
    <row r="119" spans="1:3" x14ac:dyDescent="0.3">
      <c r="A119" s="42" t="s">
        <v>146</v>
      </c>
      <c r="B119" s="10">
        <v>213.42243999999997</v>
      </c>
      <c r="C119" s="10">
        <v>709.41445999999996</v>
      </c>
    </row>
    <row r="120" spans="1:3" x14ac:dyDescent="0.3">
      <c r="A120" s="42" t="s">
        <v>147</v>
      </c>
      <c r="B120" s="10">
        <v>179.45242999999996</v>
      </c>
      <c r="C120" s="10">
        <v>481.09040999999996</v>
      </c>
    </row>
    <row r="121" spans="1:3" x14ac:dyDescent="0.3">
      <c r="A121" s="42" t="s">
        <v>148</v>
      </c>
      <c r="B121" s="10">
        <v>111.35166999999998</v>
      </c>
      <c r="C121" s="10">
        <v>741.61617999999999</v>
      </c>
    </row>
    <row r="122" spans="1:3" x14ac:dyDescent="0.3">
      <c r="A122" s="42" t="s">
        <v>149</v>
      </c>
      <c r="B122" s="10">
        <v>114.87511000000001</v>
      </c>
      <c r="C122" s="10">
        <v>763.71237999999994</v>
      </c>
    </row>
    <row r="123" spans="1:3" x14ac:dyDescent="0.3">
      <c r="A123" s="42" t="s">
        <v>150</v>
      </c>
      <c r="B123" s="10">
        <v>145.20377000000002</v>
      </c>
      <c r="C123" s="10">
        <v>580.14495000000011</v>
      </c>
    </row>
    <row r="124" spans="1:3" x14ac:dyDescent="0.3">
      <c r="A124" s="42" t="s">
        <v>151</v>
      </c>
      <c r="B124" s="10">
        <v>121.59814999999999</v>
      </c>
      <c r="C124" s="10">
        <v>985.49822000000006</v>
      </c>
    </row>
    <row r="125" spans="1:3" x14ac:dyDescent="0.3">
      <c r="A125" s="42" t="s">
        <v>152</v>
      </c>
      <c r="B125" s="10">
        <v>149.30026999999998</v>
      </c>
      <c r="C125" s="10">
        <v>877.34569000000033</v>
      </c>
    </row>
    <row r="126" spans="1:3" x14ac:dyDescent="0.3">
      <c r="A126" s="42" t="s">
        <v>153</v>
      </c>
      <c r="B126" s="10">
        <v>177.07247000000001</v>
      </c>
      <c r="C126" s="10">
        <v>603.78617999999994</v>
      </c>
    </row>
    <row r="127" spans="1:3" x14ac:dyDescent="0.3">
      <c r="A127" s="42" t="s">
        <v>154</v>
      </c>
      <c r="B127" s="10">
        <v>155.77363999999997</v>
      </c>
      <c r="C127" s="10">
        <v>826.55640000000017</v>
      </c>
    </row>
    <row r="128" spans="1:3" x14ac:dyDescent="0.3">
      <c r="A128" s="42" t="s">
        <v>155</v>
      </c>
      <c r="B128" s="10">
        <v>171.70404000000002</v>
      </c>
      <c r="C128" s="10">
        <v>686.39001999999994</v>
      </c>
    </row>
    <row r="129" spans="1:3" x14ac:dyDescent="0.3">
      <c r="A129" s="42" t="s">
        <v>156</v>
      </c>
      <c r="B129" s="10">
        <v>176.88318999999998</v>
      </c>
      <c r="C129" s="10">
        <v>734.43742999999995</v>
      </c>
    </row>
    <row r="130" spans="1:3" x14ac:dyDescent="0.3">
      <c r="A130" s="42" t="s">
        <v>157</v>
      </c>
      <c r="B130" s="10">
        <v>176.70926</v>
      </c>
      <c r="C130" s="10">
        <v>778.12396000000024</v>
      </c>
    </row>
    <row r="131" spans="1:3" x14ac:dyDescent="0.3">
      <c r="A131" s="42" t="s">
        <v>158</v>
      </c>
      <c r="B131" s="10">
        <v>233.39623999999998</v>
      </c>
      <c r="C131" s="10">
        <v>646.90349000000003</v>
      </c>
    </row>
    <row r="132" spans="1:3" x14ac:dyDescent="0.3">
      <c r="A132" s="42" t="s">
        <v>159</v>
      </c>
      <c r="B132" s="10">
        <v>245.39714999999998</v>
      </c>
      <c r="C132" s="10">
        <v>908.24557000000004</v>
      </c>
    </row>
    <row r="133" spans="1:3" x14ac:dyDescent="0.3">
      <c r="A133" s="42" t="s">
        <v>160</v>
      </c>
      <c r="B133" s="10">
        <v>254.88201999999998</v>
      </c>
      <c r="C133" s="10">
        <v>585.68539999999996</v>
      </c>
    </row>
    <row r="134" spans="1:3" x14ac:dyDescent="0.3">
      <c r="A134" s="42" t="s">
        <v>161</v>
      </c>
      <c r="B134" s="10">
        <v>246.49695</v>
      </c>
      <c r="C134" s="10">
        <v>754.8982000000002</v>
      </c>
    </row>
    <row r="135" spans="1:3" x14ac:dyDescent="0.3">
      <c r="A135" s="42" t="s">
        <v>162</v>
      </c>
      <c r="B135" s="10">
        <v>299.42808000000002</v>
      </c>
      <c r="C135" s="10">
        <v>845.87410000000011</v>
      </c>
    </row>
    <row r="136" spans="1:3" x14ac:dyDescent="0.3">
      <c r="A136" s="42" t="s">
        <v>163</v>
      </c>
      <c r="B136" s="10">
        <v>267.05590999999998</v>
      </c>
      <c r="C136" s="10">
        <v>852.45587999999998</v>
      </c>
    </row>
    <row r="137" spans="1:3" x14ac:dyDescent="0.3">
      <c r="A137" s="42" t="s">
        <v>164</v>
      </c>
      <c r="B137" s="10">
        <v>265.38420000000002</v>
      </c>
      <c r="C137" s="10">
        <v>790.05208000000005</v>
      </c>
    </row>
    <row r="138" spans="1:3" x14ac:dyDescent="0.3">
      <c r="A138" s="42" t="s">
        <v>165</v>
      </c>
      <c r="B138" s="10">
        <v>240.27487999999994</v>
      </c>
      <c r="C138" s="10">
        <v>919.73931999999968</v>
      </c>
    </row>
    <row r="139" spans="1:3" x14ac:dyDescent="0.3">
      <c r="A139" s="42" t="s">
        <v>166</v>
      </c>
      <c r="B139" s="10">
        <v>258.50550000000004</v>
      </c>
      <c r="C139" s="10">
        <v>483.53913</v>
      </c>
    </row>
    <row r="140" spans="1:3" x14ac:dyDescent="0.3">
      <c r="A140" s="42" t="s">
        <v>167</v>
      </c>
      <c r="B140" s="10">
        <v>236.86578999999998</v>
      </c>
      <c r="C140" s="10">
        <v>395.96944999999994</v>
      </c>
    </row>
    <row r="141" spans="1:3" x14ac:dyDescent="0.3">
      <c r="A141" s="42" t="s">
        <v>168</v>
      </c>
      <c r="B141" s="10">
        <v>196.05511999999999</v>
      </c>
      <c r="C141" s="10">
        <v>757.13723999999991</v>
      </c>
    </row>
    <row r="142" spans="1:3" x14ac:dyDescent="0.3">
      <c r="A142" s="42" t="s">
        <v>169</v>
      </c>
      <c r="B142" s="10">
        <v>175.12794</v>
      </c>
      <c r="C142" s="10">
        <v>633.52700000000004</v>
      </c>
    </row>
    <row r="143" spans="1:3" x14ac:dyDescent="0.3">
      <c r="A143" s="42" t="s">
        <v>170</v>
      </c>
      <c r="B143" s="10">
        <v>241.07191999999995</v>
      </c>
      <c r="C143" s="10">
        <v>966.41485000000011</v>
      </c>
    </row>
    <row r="144" spans="1:3" x14ac:dyDescent="0.3">
      <c r="A144" s="42" t="s">
        <v>171</v>
      </c>
      <c r="B144" s="10">
        <v>306.76829000000009</v>
      </c>
      <c r="C144" s="10">
        <v>941.84385000000032</v>
      </c>
    </row>
    <row r="145" spans="1:3" x14ac:dyDescent="0.3">
      <c r="A145" s="42" t="s">
        <v>172</v>
      </c>
      <c r="B145" s="10">
        <v>314.48914000000002</v>
      </c>
      <c r="C145" s="10">
        <v>679.68335999999988</v>
      </c>
    </row>
    <row r="146" spans="1:3" x14ac:dyDescent="0.3">
      <c r="A146" s="42" t="s">
        <v>173</v>
      </c>
      <c r="B146" s="10">
        <v>287.60928000000001</v>
      </c>
      <c r="C146" s="10">
        <v>294.85799000000003</v>
      </c>
    </row>
    <row r="147" spans="1:3" x14ac:dyDescent="0.3">
      <c r="A147" s="42" t="s">
        <v>174</v>
      </c>
      <c r="B147" s="10">
        <v>256.78245000000004</v>
      </c>
      <c r="C147" s="10">
        <v>485.3730000000001</v>
      </c>
    </row>
    <row r="148" spans="1:3" x14ac:dyDescent="0.3">
      <c r="A148" s="42" t="s">
        <v>175</v>
      </c>
      <c r="B148" s="10">
        <v>316.15709000000004</v>
      </c>
      <c r="C148" s="10">
        <v>364.62923000000001</v>
      </c>
    </row>
    <row r="149" spans="1:3" x14ac:dyDescent="0.3">
      <c r="A149" s="42" t="s">
        <v>176</v>
      </c>
      <c r="B149" s="10">
        <v>253.86919000000006</v>
      </c>
      <c r="C149" s="10">
        <v>792.70114999999987</v>
      </c>
    </row>
    <row r="150" spans="1:3" x14ac:dyDescent="0.3">
      <c r="A150" s="42" t="s">
        <v>177</v>
      </c>
      <c r="B150" s="10">
        <v>158.38633000000002</v>
      </c>
      <c r="C150" s="10">
        <v>505.09432999999996</v>
      </c>
    </row>
    <row r="151" spans="1:3" x14ac:dyDescent="0.3">
      <c r="A151" s="42" t="s">
        <v>178</v>
      </c>
      <c r="B151" s="10">
        <v>174.61433</v>
      </c>
      <c r="C151" s="10">
        <v>781.04835999999989</v>
      </c>
    </row>
    <row r="152" spans="1:3" x14ac:dyDescent="0.3">
      <c r="A152" s="42" t="s">
        <v>179</v>
      </c>
      <c r="B152" s="10">
        <v>170.12069</v>
      </c>
      <c r="C152" s="10">
        <v>676.50378000000001</v>
      </c>
    </row>
    <row r="153" spans="1:3" x14ac:dyDescent="0.3">
      <c r="A153" s="42" t="s">
        <v>180</v>
      </c>
      <c r="B153" s="10">
        <v>226.43031999999999</v>
      </c>
      <c r="C153" s="10">
        <v>600.65190000000018</v>
      </c>
    </row>
    <row r="154" spans="1:3" x14ac:dyDescent="0.3">
      <c r="A154" s="42" t="s">
        <v>181</v>
      </c>
      <c r="B154" s="10">
        <v>238.03362000000001</v>
      </c>
      <c r="C154" s="10">
        <v>822.76003000000014</v>
      </c>
    </row>
    <row r="155" spans="1:3" x14ac:dyDescent="0.3">
      <c r="A155" s="42" t="s">
        <v>182</v>
      </c>
      <c r="B155" s="10">
        <v>193.17507999999995</v>
      </c>
      <c r="C155" s="10">
        <v>638.28104000000008</v>
      </c>
    </row>
    <row r="156" spans="1:3" x14ac:dyDescent="0.3">
      <c r="A156" s="42" t="s">
        <v>183</v>
      </c>
      <c r="B156" s="10">
        <v>193.67663000000002</v>
      </c>
      <c r="C156" s="10">
        <v>757.12096000000008</v>
      </c>
    </row>
    <row r="157" spans="1:3" x14ac:dyDescent="0.3">
      <c r="A157" s="42" t="s">
        <v>184</v>
      </c>
      <c r="B157" s="10">
        <v>204.84189000000001</v>
      </c>
      <c r="C157" s="10">
        <v>775.77527000000021</v>
      </c>
    </row>
    <row r="158" spans="1:3" x14ac:dyDescent="0.3">
      <c r="A158" s="42" t="s">
        <v>185</v>
      </c>
      <c r="B158" s="10">
        <v>238.90179000000003</v>
      </c>
      <c r="C158" s="10">
        <v>637.90100000000007</v>
      </c>
    </row>
    <row r="159" spans="1:3" x14ac:dyDescent="0.3">
      <c r="A159" s="42" t="s">
        <v>186</v>
      </c>
      <c r="B159" s="10">
        <v>252.82625000000002</v>
      </c>
      <c r="C159" s="10">
        <v>784.02751999999975</v>
      </c>
    </row>
    <row r="160" spans="1:3" x14ac:dyDescent="0.3">
      <c r="A160" s="42" t="s">
        <v>187</v>
      </c>
      <c r="B160" s="10">
        <v>230.89888000000002</v>
      </c>
      <c r="C160" s="10">
        <v>815.75275000000011</v>
      </c>
    </row>
    <row r="161" spans="1:3" x14ac:dyDescent="0.3">
      <c r="A161" s="42" t="s">
        <v>188</v>
      </c>
      <c r="B161" s="10">
        <v>225.38968000000003</v>
      </c>
      <c r="C161" s="10">
        <v>533.24466000000007</v>
      </c>
    </row>
    <row r="162" spans="1:3" x14ac:dyDescent="0.3">
      <c r="A162" s="42" t="s">
        <v>189</v>
      </c>
      <c r="B162" s="10">
        <v>171.31977000000001</v>
      </c>
      <c r="C162" s="10">
        <v>489.63974000000002</v>
      </c>
    </row>
    <row r="163" spans="1:3" x14ac:dyDescent="0.3">
      <c r="A163" s="42" t="s">
        <v>190</v>
      </c>
      <c r="B163" s="10">
        <v>194.39516</v>
      </c>
      <c r="C163" s="10">
        <v>581.71612000000027</v>
      </c>
    </row>
    <row r="164" spans="1:3" x14ac:dyDescent="0.3">
      <c r="A164" s="42" t="s">
        <v>191</v>
      </c>
      <c r="B164" s="10">
        <v>147.73402000000002</v>
      </c>
      <c r="C164" s="10">
        <v>866.03717000000029</v>
      </c>
    </row>
    <row r="165" spans="1:3" x14ac:dyDescent="0.3">
      <c r="A165" s="42" t="s">
        <v>192</v>
      </c>
      <c r="B165" s="10">
        <v>185.96868000000001</v>
      </c>
      <c r="C165" s="10">
        <v>700.86130999999978</v>
      </c>
    </row>
    <row r="166" spans="1:3" x14ac:dyDescent="0.3">
      <c r="A166" s="42" t="s">
        <v>193</v>
      </c>
      <c r="B166" s="10">
        <v>227.29297</v>
      </c>
      <c r="C166" s="10">
        <v>641.37882999999988</v>
      </c>
    </row>
    <row r="167" spans="1:3" x14ac:dyDescent="0.3">
      <c r="A167" s="42" t="s">
        <v>194</v>
      </c>
      <c r="B167" s="10">
        <v>233.17902000000004</v>
      </c>
      <c r="C167" s="10">
        <v>659.39380999999992</v>
      </c>
    </row>
    <row r="168" spans="1:3" x14ac:dyDescent="0.3">
      <c r="A168" s="42" t="s">
        <v>195</v>
      </c>
      <c r="B168" s="10">
        <v>222.17037999999994</v>
      </c>
      <c r="C168" s="10">
        <v>739.01879000000008</v>
      </c>
    </row>
    <row r="169" spans="1:3" x14ac:dyDescent="0.3">
      <c r="A169" s="42" t="s">
        <v>196</v>
      </c>
      <c r="B169" s="10">
        <v>201.96083999999999</v>
      </c>
      <c r="C169" s="10">
        <v>684.41468999999995</v>
      </c>
    </row>
    <row r="170" spans="1:3" x14ac:dyDescent="0.3">
      <c r="A170" s="42" t="s">
        <v>197</v>
      </c>
      <c r="B170" s="10">
        <v>158.85328000000001</v>
      </c>
      <c r="C170" s="10">
        <v>810.45716000000016</v>
      </c>
    </row>
    <row r="171" spans="1:3" x14ac:dyDescent="0.3">
      <c r="A171" s="42" t="s">
        <v>198</v>
      </c>
      <c r="B171" s="10">
        <v>211.51177999999999</v>
      </c>
      <c r="C171" s="10">
        <v>967.42008999999985</v>
      </c>
    </row>
    <row r="172" spans="1:3" x14ac:dyDescent="0.3">
      <c r="A172" s="42" t="s">
        <v>199</v>
      </c>
      <c r="B172" s="10">
        <v>152.125</v>
      </c>
      <c r="C172" s="10">
        <v>609.27206000000001</v>
      </c>
    </row>
    <row r="173" spans="1:3" x14ac:dyDescent="0.3">
      <c r="A173" s="42" t="s">
        <v>200</v>
      </c>
      <c r="B173" s="10">
        <v>243.71643999999998</v>
      </c>
      <c r="C173" s="10">
        <v>702.57867999999996</v>
      </c>
    </row>
    <row r="174" spans="1:3" x14ac:dyDescent="0.3">
      <c r="A174" s="42" t="s">
        <v>201</v>
      </c>
      <c r="B174" s="10">
        <v>279.72275999999999</v>
      </c>
      <c r="C174" s="10">
        <v>648.72168999999997</v>
      </c>
    </row>
    <row r="175" spans="1:3" x14ac:dyDescent="0.3">
      <c r="A175" s="42" t="s">
        <v>202</v>
      </c>
      <c r="B175" s="10">
        <v>262.26796999999999</v>
      </c>
      <c r="C175" s="10">
        <v>891.86372000000017</v>
      </c>
    </row>
    <row r="176" spans="1:3" x14ac:dyDescent="0.3">
      <c r="A176" s="42" t="s">
        <v>203</v>
      </c>
      <c r="B176" s="10">
        <v>183.07554000000002</v>
      </c>
      <c r="C176" s="10">
        <v>721.04780000000005</v>
      </c>
    </row>
    <row r="177" spans="1:3" x14ac:dyDescent="0.3">
      <c r="A177" s="42" t="s">
        <v>204</v>
      </c>
      <c r="B177" s="10">
        <v>169.20711000000003</v>
      </c>
      <c r="C177" s="10">
        <v>773.65393999999992</v>
      </c>
    </row>
    <row r="178" spans="1:3" x14ac:dyDescent="0.3">
      <c r="A178" s="42" t="s">
        <v>205</v>
      </c>
      <c r="B178" s="10">
        <v>164.51352</v>
      </c>
      <c r="C178" s="10">
        <v>799.61894999999993</v>
      </c>
    </row>
    <row r="179" spans="1:3" x14ac:dyDescent="0.3">
      <c r="A179" s="42" t="s">
        <v>206</v>
      </c>
      <c r="B179" s="10">
        <v>169.62526</v>
      </c>
      <c r="C179" s="10">
        <v>842.22297000000026</v>
      </c>
    </row>
    <row r="180" spans="1:3" x14ac:dyDescent="0.3">
      <c r="A180" s="42" t="s">
        <v>207</v>
      </c>
      <c r="B180" s="10">
        <v>75.603189999999984</v>
      </c>
      <c r="C180" s="10">
        <v>500.20854000000008</v>
      </c>
    </row>
    <row r="181" spans="1:3" x14ac:dyDescent="0.3">
      <c r="A181" s="42" t="s">
        <v>208</v>
      </c>
      <c r="B181" s="10">
        <v>109.40839</v>
      </c>
      <c r="C181" s="10">
        <v>1015.2520800000001</v>
      </c>
    </row>
    <row r="182" spans="1:3" x14ac:dyDescent="0.3">
      <c r="A182" s="42" t="s">
        <v>209</v>
      </c>
      <c r="B182" s="10">
        <v>201.16021000000003</v>
      </c>
      <c r="C182" s="10">
        <v>879.50307000000009</v>
      </c>
    </row>
    <row r="183" spans="1:3" x14ac:dyDescent="0.3">
      <c r="A183" s="42" t="s">
        <v>210</v>
      </c>
      <c r="B183" s="10">
        <v>246.72080999999997</v>
      </c>
      <c r="C183" s="10">
        <v>1017.8305600000001</v>
      </c>
    </row>
    <row r="184" spans="1:3" x14ac:dyDescent="0.3">
      <c r="A184" s="42" t="s">
        <v>211</v>
      </c>
      <c r="B184" s="10">
        <v>255.41670000000002</v>
      </c>
      <c r="C184" s="10">
        <v>749.97377000000006</v>
      </c>
    </row>
    <row r="185" spans="1:3" x14ac:dyDescent="0.3">
      <c r="A185" s="42" t="s">
        <v>212</v>
      </c>
      <c r="B185" s="10">
        <v>156.29256000000001</v>
      </c>
      <c r="C185" s="10">
        <v>861.3200999999998</v>
      </c>
    </row>
    <row r="186" spans="1:3" x14ac:dyDescent="0.3">
      <c r="A186" s="42" t="s">
        <v>213</v>
      </c>
      <c r="B186" s="10">
        <v>168.88281000000001</v>
      </c>
      <c r="C186" s="10">
        <v>912.31142999999997</v>
      </c>
    </row>
    <row r="187" spans="1:3" x14ac:dyDescent="0.3">
      <c r="A187" s="42" t="s">
        <v>214</v>
      </c>
      <c r="B187" s="10">
        <v>28.475810000000003</v>
      </c>
      <c r="C187" s="10">
        <v>821.29287000000011</v>
      </c>
    </row>
    <row r="188" spans="1:3" x14ac:dyDescent="0.3">
      <c r="A188" s="42" t="s">
        <v>215</v>
      </c>
      <c r="B188" s="10">
        <v>94.404290000000003</v>
      </c>
      <c r="C188" s="10">
        <v>719.29734000000019</v>
      </c>
    </row>
    <row r="189" spans="1:3" x14ac:dyDescent="0.3">
      <c r="A189" s="42" t="s">
        <v>216</v>
      </c>
      <c r="B189" s="10">
        <v>227.04948000000002</v>
      </c>
      <c r="C189" s="10">
        <v>854.83238000000017</v>
      </c>
    </row>
    <row r="190" spans="1:3" x14ac:dyDescent="0.3">
      <c r="A190" s="42" t="s">
        <v>217</v>
      </c>
      <c r="B190" s="10">
        <v>258.55718000000002</v>
      </c>
      <c r="C190" s="10">
        <v>873.51156000000003</v>
      </c>
    </row>
    <row r="191" spans="1:3" x14ac:dyDescent="0.3">
      <c r="A191" s="42" t="s">
        <v>218</v>
      </c>
      <c r="B191" s="10">
        <v>264.33308999999997</v>
      </c>
      <c r="C191" s="10">
        <v>907.33966999999996</v>
      </c>
    </row>
    <row r="192" spans="1:3" x14ac:dyDescent="0.3">
      <c r="A192" s="42" t="s">
        <v>219</v>
      </c>
      <c r="B192" s="10">
        <v>320.49604000000005</v>
      </c>
      <c r="C192" s="10">
        <v>756.06533999999988</v>
      </c>
    </row>
    <row r="193" spans="1:3" x14ac:dyDescent="0.3">
      <c r="A193" s="42" t="s">
        <v>220</v>
      </c>
      <c r="B193" s="10">
        <v>258.27638999999999</v>
      </c>
      <c r="C193" s="10">
        <v>613.85035999999968</v>
      </c>
    </row>
    <row r="194" spans="1:3" x14ac:dyDescent="0.3">
      <c r="A194" s="42" t="s">
        <v>221</v>
      </c>
      <c r="B194" s="10">
        <v>247.76940999999999</v>
      </c>
      <c r="C194" s="10">
        <v>548.32111999999984</v>
      </c>
    </row>
    <row r="195" spans="1:3" x14ac:dyDescent="0.3">
      <c r="A195" s="42" t="s">
        <v>222</v>
      </c>
      <c r="B195" s="10">
        <v>236.19491999999997</v>
      </c>
      <c r="C195" s="10">
        <v>854.04880999999978</v>
      </c>
    </row>
    <row r="196" spans="1:3" x14ac:dyDescent="0.3">
      <c r="A196" s="42" t="s">
        <v>223</v>
      </c>
      <c r="B196" s="10">
        <v>258.21747999999997</v>
      </c>
      <c r="C196" s="10">
        <v>1097.57853</v>
      </c>
    </row>
    <row r="197" spans="1:3" x14ac:dyDescent="0.3">
      <c r="A197" s="42" t="s">
        <v>224</v>
      </c>
      <c r="B197" s="10">
        <v>298.60318000000001</v>
      </c>
      <c r="C197" s="10">
        <v>852.33429000000001</v>
      </c>
    </row>
    <row r="198" spans="1:3" x14ac:dyDescent="0.3">
      <c r="A198" s="42" t="s">
        <v>225</v>
      </c>
      <c r="B198" s="10">
        <v>217.45821999999998</v>
      </c>
      <c r="C198" s="10">
        <v>668.91706000000011</v>
      </c>
    </row>
    <row r="199" spans="1:3" x14ac:dyDescent="0.3">
      <c r="A199" s="42" t="s">
        <v>226</v>
      </c>
      <c r="B199" s="10">
        <v>217.69766999999999</v>
      </c>
      <c r="C199" s="10">
        <v>943.65594999999973</v>
      </c>
    </row>
    <row r="200" spans="1:3" x14ac:dyDescent="0.3">
      <c r="A200" s="42" t="s">
        <v>227</v>
      </c>
      <c r="B200" s="10">
        <v>266.19544999999999</v>
      </c>
      <c r="C200" s="10">
        <v>906.16373999999985</v>
      </c>
    </row>
    <row r="201" spans="1:3" x14ac:dyDescent="0.3">
      <c r="A201" s="42" t="s">
        <v>228</v>
      </c>
      <c r="B201" s="10">
        <v>282.89263</v>
      </c>
      <c r="C201" s="10">
        <v>817.79203999999982</v>
      </c>
    </row>
    <row r="202" spans="1:3" x14ac:dyDescent="0.3">
      <c r="A202" s="42" t="s">
        <v>229</v>
      </c>
      <c r="B202" s="10">
        <v>270.86952999999988</v>
      </c>
      <c r="C202" s="10">
        <v>756.26917999999989</v>
      </c>
    </row>
    <row r="203" spans="1:3" x14ac:dyDescent="0.3">
      <c r="A203" s="42" t="s">
        <v>230</v>
      </c>
      <c r="B203" s="10">
        <v>239.19066000000004</v>
      </c>
      <c r="C203" s="10">
        <v>880.77047999999979</v>
      </c>
    </row>
    <row r="204" spans="1:3" x14ac:dyDescent="0.3">
      <c r="A204" s="42" t="s">
        <v>231</v>
      </c>
      <c r="B204" s="10">
        <v>173.30127999999999</v>
      </c>
      <c r="C204" s="10">
        <v>991.38635000000011</v>
      </c>
    </row>
    <row r="205" spans="1:3" x14ac:dyDescent="0.3">
      <c r="A205" s="42" t="s">
        <v>232</v>
      </c>
      <c r="B205" s="10"/>
      <c r="C205" s="10">
        <v>851.87768000000005</v>
      </c>
    </row>
    <row r="206" spans="1:3" x14ac:dyDescent="0.3">
      <c r="A206" s="42" t="s">
        <v>233</v>
      </c>
      <c r="B206" s="10">
        <v>74.771090000000001</v>
      </c>
      <c r="C206" s="10">
        <v>949.12947000000042</v>
      </c>
    </row>
    <row r="207" spans="1:3" x14ac:dyDescent="0.3">
      <c r="A207" s="42" t="s">
        <v>234</v>
      </c>
      <c r="B207" s="10">
        <v>285.20868999999999</v>
      </c>
      <c r="C207" s="10">
        <v>837.49707999999998</v>
      </c>
    </row>
    <row r="208" spans="1:3" x14ac:dyDescent="0.3">
      <c r="A208" s="42" t="s">
        <v>235</v>
      </c>
      <c r="B208" s="10">
        <v>210.49632</v>
      </c>
      <c r="C208" s="10">
        <v>731.66557000000012</v>
      </c>
    </row>
    <row r="209" spans="1:3" x14ac:dyDescent="0.3">
      <c r="A209" s="42" t="s">
        <v>236</v>
      </c>
      <c r="B209" s="10">
        <v>19.06195</v>
      </c>
      <c r="C209" s="10">
        <v>552.2287500000001</v>
      </c>
    </row>
    <row r="210" spans="1:3" x14ac:dyDescent="0.3">
      <c r="A210" s="42" t="s">
        <v>237</v>
      </c>
      <c r="B210" s="10">
        <v>47.061740000000007</v>
      </c>
      <c r="C210" s="10">
        <v>597.61975999999993</v>
      </c>
    </row>
    <row r="211" spans="1:3" x14ac:dyDescent="0.3">
      <c r="A211" s="42" t="s">
        <v>238</v>
      </c>
      <c r="B211" s="10">
        <v>129.59911</v>
      </c>
      <c r="C211" s="10">
        <v>761.54569000000004</v>
      </c>
    </row>
    <row r="212" spans="1:3" x14ac:dyDescent="0.3">
      <c r="A212" s="42" t="s">
        <v>239</v>
      </c>
      <c r="B212" s="10">
        <v>165.73966000000004</v>
      </c>
      <c r="C212" s="10">
        <v>979.47292999999991</v>
      </c>
    </row>
    <row r="213" spans="1:3" x14ac:dyDescent="0.3">
      <c r="A213" s="42" t="s">
        <v>240</v>
      </c>
      <c r="B213" s="10">
        <v>218.80953</v>
      </c>
      <c r="C213" s="10">
        <v>894.76890000000014</v>
      </c>
    </row>
    <row r="214" spans="1:3" x14ac:dyDescent="0.3">
      <c r="A214" s="42" t="s">
        <v>241</v>
      </c>
      <c r="B214" s="10">
        <v>212.72197</v>
      </c>
      <c r="C214" s="10">
        <v>605.56084000000021</v>
      </c>
    </row>
    <row r="215" spans="1:3" x14ac:dyDescent="0.3">
      <c r="A215" s="42" t="s">
        <v>242</v>
      </c>
      <c r="B215" s="10">
        <v>270.78762</v>
      </c>
      <c r="C215" s="10">
        <v>972.57204999999976</v>
      </c>
    </row>
    <row r="216" spans="1:3" x14ac:dyDescent="0.3">
      <c r="A216" s="42" t="s">
        <v>243</v>
      </c>
      <c r="B216" s="10">
        <v>294.77862000000005</v>
      </c>
      <c r="C216" s="10">
        <v>955.05301999999995</v>
      </c>
    </row>
    <row r="217" spans="1:3" x14ac:dyDescent="0.3">
      <c r="A217" s="42" t="s">
        <v>244</v>
      </c>
      <c r="B217" s="10">
        <v>242.30237999999997</v>
      </c>
      <c r="C217" s="10">
        <v>691.5540699999998</v>
      </c>
    </row>
    <row r="218" spans="1:3" x14ac:dyDescent="0.3">
      <c r="A218" s="42" t="s">
        <v>245</v>
      </c>
      <c r="B218" s="10">
        <v>145.38724000000002</v>
      </c>
      <c r="C218" s="10">
        <v>622.79239999999993</v>
      </c>
    </row>
    <row r="219" spans="1:3" x14ac:dyDescent="0.3">
      <c r="A219" s="42" t="s">
        <v>246</v>
      </c>
      <c r="B219" s="10">
        <v>52.651910000000001</v>
      </c>
      <c r="C219" s="10">
        <v>847.81352000000004</v>
      </c>
    </row>
    <row r="220" spans="1:3" x14ac:dyDescent="0.3">
      <c r="A220" s="42" t="s">
        <v>247</v>
      </c>
      <c r="B220" s="10">
        <v>216.44109000000003</v>
      </c>
      <c r="C220" s="10">
        <v>796.63891000000001</v>
      </c>
    </row>
    <row r="221" spans="1:3" x14ac:dyDescent="0.3">
      <c r="A221" s="42" t="s">
        <v>248</v>
      </c>
      <c r="B221" s="10">
        <v>264.4239</v>
      </c>
      <c r="C221" s="10">
        <v>816.86888999999985</v>
      </c>
    </row>
    <row r="222" spans="1:3" x14ac:dyDescent="0.3">
      <c r="A222" s="42" t="s">
        <v>249</v>
      </c>
      <c r="B222" s="10">
        <v>230.85301999999996</v>
      </c>
      <c r="C222" s="10">
        <v>811.42434000000003</v>
      </c>
    </row>
    <row r="223" spans="1:3" x14ac:dyDescent="0.3">
      <c r="A223" s="42" t="s">
        <v>250</v>
      </c>
      <c r="B223" s="10">
        <v>177.78773999999999</v>
      </c>
      <c r="C223" s="10">
        <v>889.90704000000005</v>
      </c>
    </row>
    <row r="224" spans="1:3" x14ac:dyDescent="0.3">
      <c r="A224" s="42" t="s">
        <v>251</v>
      </c>
      <c r="B224" s="10">
        <v>160.22475000000003</v>
      </c>
      <c r="C224" s="10">
        <v>894.00688999999988</v>
      </c>
    </row>
    <row r="225" spans="1:3" x14ac:dyDescent="0.3">
      <c r="A225" s="42" t="s">
        <v>252</v>
      </c>
      <c r="B225" s="10">
        <v>244.25254000000001</v>
      </c>
      <c r="C225" s="10">
        <v>766.06565999999987</v>
      </c>
    </row>
    <row r="226" spans="1:3" x14ac:dyDescent="0.3">
      <c r="A226" s="42" t="s">
        <v>253</v>
      </c>
      <c r="B226" s="10">
        <v>87.275300000000016</v>
      </c>
      <c r="C226" s="10">
        <v>936.54989999999987</v>
      </c>
    </row>
    <row r="227" spans="1:3" x14ac:dyDescent="0.3">
      <c r="A227" s="42" t="s">
        <v>254</v>
      </c>
      <c r="B227" s="10">
        <v>100.21944999999999</v>
      </c>
      <c r="C227" s="10">
        <v>890.51155999999992</v>
      </c>
    </row>
    <row r="228" spans="1:3" x14ac:dyDescent="0.3">
      <c r="A228" s="42" t="s">
        <v>255</v>
      </c>
      <c r="B228" s="10">
        <v>133.97532999999999</v>
      </c>
      <c r="C228" s="10">
        <v>831.21490999999992</v>
      </c>
    </row>
    <row r="229" spans="1:3" x14ac:dyDescent="0.3">
      <c r="A229" s="42" t="s">
        <v>256</v>
      </c>
      <c r="B229" s="10">
        <v>41.950889999999994</v>
      </c>
      <c r="C229" s="10">
        <v>544.08631000000003</v>
      </c>
    </row>
    <row r="230" spans="1:3" x14ac:dyDescent="0.3">
      <c r="A230" s="42" t="s">
        <v>257</v>
      </c>
      <c r="B230" s="10">
        <v>37.363580000000006</v>
      </c>
      <c r="C230" s="10">
        <v>980.1372600000002</v>
      </c>
    </row>
    <row r="231" spans="1:3" x14ac:dyDescent="0.3">
      <c r="A231" s="42" t="s">
        <v>258</v>
      </c>
      <c r="B231" s="10">
        <v>27.757339999999999</v>
      </c>
      <c r="C231" s="10">
        <v>672.1191399999999</v>
      </c>
    </row>
    <row r="232" spans="1:3" x14ac:dyDescent="0.3">
      <c r="A232" s="42" t="s">
        <v>259</v>
      </c>
      <c r="B232" s="10">
        <v>120.00057000000001</v>
      </c>
      <c r="C232" s="10">
        <v>667.35445000000004</v>
      </c>
    </row>
    <row r="233" spans="1:3" x14ac:dyDescent="0.3">
      <c r="A233" s="42" t="s">
        <v>260</v>
      </c>
      <c r="B233" s="10">
        <v>189.30601999999999</v>
      </c>
      <c r="C233" s="10">
        <v>833.57930999999962</v>
      </c>
    </row>
    <row r="234" spans="1:3" x14ac:dyDescent="0.3">
      <c r="A234" s="42" t="s">
        <v>261</v>
      </c>
      <c r="B234" s="10">
        <v>182.00202999999996</v>
      </c>
      <c r="C234" s="10">
        <v>659.73642999999993</v>
      </c>
    </row>
    <row r="235" spans="1:3" x14ac:dyDescent="0.3">
      <c r="A235" s="42" t="s">
        <v>262</v>
      </c>
      <c r="B235" s="10">
        <v>26.519569999999995</v>
      </c>
      <c r="C235" s="10">
        <v>924.5979500000002</v>
      </c>
    </row>
    <row r="236" spans="1:3" x14ac:dyDescent="0.3">
      <c r="A236" s="42" t="s">
        <v>263</v>
      </c>
      <c r="B236" s="10">
        <v>144.61223999999999</v>
      </c>
      <c r="C236" s="10">
        <v>1152.1383699999999</v>
      </c>
    </row>
    <row r="237" spans="1:3" x14ac:dyDescent="0.3">
      <c r="A237" s="42" t="s">
        <v>264</v>
      </c>
      <c r="B237" s="10">
        <v>205.14452999999997</v>
      </c>
      <c r="C237" s="10">
        <v>778.37277000000017</v>
      </c>
    </row>
    <row r="238" spans="1:3" x14ac:dyDescent="0.3">
      <c r="A238" s="42" t="s">
        <v>265</v>
      </c>
      <c r="B238" s="10">
        <v>200.10349999999997</v>
      </c>
      <c r="C238" s="10">
        <v>1032.4187999999997</v>
      </c>
    </row>
    <row r="239" spans="1:3" x14ac:dyDescent="0.3">
      <c r="A239" s="42" t="s">
        <v>266</v>
      </c>
      <c r="B239" s="10">
        <v>120.49862999999999</v>
      </c>
      <c r="C239" s="10">
        <v>915.92440000000033</v>
      </c>
    </row>
    <row r="240" spans="1:3" x14ac:dyDescent="0.3">
      <c r="A240" s="42" t="s">
        <v>267</v>
      </c>
      <c r="B240" s="10">
        <v>8.7104200000000027</v>
      </c>
      <c r="C240" s="10">
        <v>806.89222999999981</v>
      </c>
    </row>
    <row r="241" spans="1:3" x14ac:dyDescent="0.3">
      <c r="A241" s="42" t="s">
        <v>268</v>
      </c>
      <c r="B241" s="10">
        <v>16.97466</v>
      </c>
      <c r="C241" s="10">
        <v>977.77732000000003</v>
      </c>
    </row>
    <row r="242" spans="1:3" x14ac:dyDescent="0.3">
      <c r="A242" s="42" t="s">
        <v>269</v>
      </c>
      <c r="B242" s="10">
        <v>124.07956999999999</v>
      </c>
      <c r="C242" s="10">
        <v>953.25621999999976</v>
      </c>
    </row>
    <row r="243" spans="1:3" x14ac:dyDescent="0.3">
      <c r="A243" s="42" t="s">
        <v>270</v>
      </c>
      <c r="B243" s="10">
        <v>206.86783</v>
      </c>
      <c r="C243" s="10">
        <v>994.25378000000001</v>
      </c>
    </row>
    <row r="244" spans="1:3" x14ac:dyDescent="0.3">
      <c r="A244" s="42" t="s">
        <v>271</v>
      </c>
      <c r="B244" s="10">
        <v>214.28407999999999</v>
      </c>
      <c r="C244" s="10">
        <v>726.94127999999989</v>
      </c>
    </row>
    <row r="245" spans="1:3" x14ac:dyDescent="0.3">
      <c r="A245" s="42" t="s">
        <v>272</v>
      </c>
      <c r="B245" s="10">
        <v>186.90809999999999</v>
      </c>
      <c r="C245" s="10">
        <v>605.6953400000001</v>
      </c>
    </row>
    <row r="246" spans="1:3" x14ac:dyDescent="0.3">
      <c r="A246" s="42" t="s">
        <v>273</v>
      </c>
      <c r="B246" s="10">
        <v>34.411120000000004</v>
      </c>
      <c r="C246" s="10">
        <v>831.76286000000027</v>
      </c>
    </row>
    <row r="247" spans="1:3" x14ac:dyDescent="0.3">
      <c r="A247" s="42" t="s">
        <v>274</v>
      </c>
      <c r="B247" s="10">
        <v>69.893040000000013</v>
      </c>
      <c r="C247" s="10">
        <v>905.11551999999983</v>
      </c>
    </row>
    <row r="248" spans="1:3" x14ac:dyDescent="0.3">
      <c r="A248" s="42" t="s">
        <v>275</v>
      </c>
      <c r="B248" s="10">
        <v>131.72982000000002</v>
      </c>
      <c r="C248" s="10">
        <v>1109.1450599999998</v>
      </c>
    </row>
    <row r="249" spans="1:3" x14ac:dyDescent="0.3">
      <c r="A249" s="42" t="s">
        <v>276</v>
      </c>
      <c r="B249" s="10">
        <v>197.96357</v>
      </c>
      <c r="C249" s="10">
        <v>972.80931000000055</v>
      </c>
    </row>
    <row r="250" spans="1:3" x14ac:dyDescent="0.3">
      <c r="A250" s="42" t="s">
        <v>277</v>
      </c>
      <c r="B250" s="10">
        <v>165.27924000000002</v>
      </c>
      <c r="C250" s="10">
        <v>805.88935000000015</v>
      </c>
    </row>
    <row r="251" spans="1:3" x14ac:dyDescent="0.3">
      <c r="A251" s="42" t="s">
        <v>278</v>
      </c>
      <c r="B251" s="10">
        <v>105.85951999999999</v>
      </c>
      <c r="C251" s="10">
        <v>773.96947999999998</v>
      </c>
    </row>
    <row r="252" spans="1:3" x14ac:dyDescent="0.3">
      <c r="A252" s="42" t="s">
        <v>279</v>
      </c>
      <c r="B252" s="10">
        <v>142.72944000000001</v>
      </c>
      <c r="C252" s="10">
        <v>615.85469000000035</v>
      </c>
    </row>
    <row r="253" spans="1:3" x14ac:dyDescent="0.3">
      <c r="A253" s="42" t="s">
        <v>280</v>
      </c>
      <c r="B253" s="10">
        <v>20.551740000000002</v>
      </c>
      <c r="C253" s="10">
        <v>809.44087000000013</v>
      </c>
    </row>
    <row r="254" spans="1:3" x14ac:dyDescent="0.3">
      <c r="A254" s="42" t="s">
        <v>281</v>
      </c>
      <c r="B254" s="10">
        <v>89.966929999999977</v>
      </c>
      <c r="C254" s="10">
        <v>972.64746000000059</v>
      </c>
    </row>
    <row r="255" spans="1:3" x14ac:dyDescent="0.3">
      <c r="A255" s="42" t="s">
        <v>282</v>
      </c>
      <c r="B255" s="10">
        <v>154.20341999999999</v>
      </c>
      <c r="C255" s="10">
        <v>933.33579999999949</v>
      </c>
    </row>
    <row r="256" spans="1:3" x14ac:dyDescent="0.3">
      <c r="A256" s="42" t="s">
        <v>283</v>
      </c>
      <c r="B256" s="10">
        <v>214.52525999999997</v>
      </c>
      <c r="C256" s="10">
        <v>761.91961999999967</v>
      </c>
    </row>
    <row r="257" spans="1:3" x14ac:dyDescent="0.3">
      <c r="A257" s="42" t="s">
        <v>284</v>
      </c>
      <c r="B257" s="10">
        <v>247.36989000000003</v>
      </c>
      <c r="C257" s="10">
        <v>724.36296000000038</v>
      </c>
    </row>
    <row r="258" spans="1:3" x14ac:dyDescent="0.3">
      <c r="A258" s="42" t="s">
        <v>285</v>
      </c>
      <c r="B258" s="10">
        <v>175.69937000000002</v>
      </c>
      <c r="C258" s="10">
        <v>872.0849199999999</v>
      </c>
    </row>
    <row r="259" spans="1:3" x14ac:dyDescent="0.3">
      <c r="A259" s="42" t="s">
        <v>286</v>
      </c>
      <c r="B259" s="10">
        <v>141.81251</v>
      </c>
      <c r="C259" s="10">
        <v>908.84276999999997</v>
      </c>
    </row>
    <row r="260" spans="1:3" x14ac:dyDescent="0.3">
      <c r="A260" s="42" t="s">
        <v>287</v>
      </c>
      <c r="B260" s="10">
        <v>98.065450000000013</v>
      </c>
      <c r="C260" s="10">
        <v>1141.6285699999999</v>
      </c>
    </row>
    <row r="261" spans="1:3" x14ac:dyDescent="0.3">
      <c r="A261" s="42" t="s">
        <v>288</v>
      </c>
      <c r="B261" s="10">
        <v>111.65373</v>
      </c>
      <c r="C261" s="10">
        <v>944.96844999999985</v>
      </c>
    </row>
    <row r="262" spans="1:3" x14ac:dyDescent="0.3">
      <c r="A262" s="42" t="s">
        <v>289</v>
      </c>
      <c r="B262" s="10">
        <v>149.03646999999998</v>
      </c>
      <c r="C262" s="10">
        <v>830.43724999999995</v>
      </c>
    </row>
    <row r="263" spans="1:3" x14ac:dyDescent="0.3">
      <c r="A263" s="42" t="s">
        <v>290</v>
      </c>
      <c r="B263" s="10">
        <v>217.42477</v>
      </c>
      <c r="C263" s="10">
        <v>1199.2598600000001</v>
      </c>
    </row>
    <row r="264" spans="1:3" x14ac:dyDescent="0.3">
      <c r="A264" s="42" t="s">
        <v>291</v>
      </c>
      <c r="B264" s="10">
        <v>175.79469</v>
      </c>
      <c r="C264" s="10">
        <v>1129.1452799999997</v>
      </c>
    </row>
    <row r="265" spans="1:3" x14ac:dyDescent="0.3">
      <c r="A265" s="42" t="s">
        <v>292</v>
      </c>
      <c r="B265" s="10">
        <v>113.1503</v>
      </c>
      <c r="C265" s="10">
        <v>1064.5947200000003</v>
      </c>
    </row>
    <row r="266" spans="1:3" x14ac:dyDescent="0.3">
      <c r="A266" s="42" t="s">
        <v>293</v>
      </c>
      <c r="B266" s="10">
        <v>100.76474999999999</v>
      </c>
      <c r="C266" s="10">
        <v>970.16087000000039</v>
      </c>
    </row>
    <row r="267" spans="1:3" x14ac:dyDescent="0.3">
      <c r="A267" s="42" t="s">
        <v>294</v>
      </c>
      <c r="B267" s="10">
        <v>89.631259999999997</v>
      </c>
      <c r="C267" s="10">
        <v>833.12426999999991</v>
      </c>
    </row>
    <row r="268" spans="1:3" x14ac:dyDescent="0.3">
      <c r="A268" s="42" t="s">
        <v>295</v>
      </c>
      <c r="B268" s="10">
        <v>112.76765999999999</v>
      </c>
      <c r="C268" s="10">
        <v>702.1567100000002</v>
      </c>
    </row>
    <row r="269" spans="1:3" x14ac:dyDescent="0.3">
      <c r="A269" s="42" t="s">
        <v>296</v>
      </c>
      <c r="B269" s="10">
        <v>76.599699999999999</v>
      </c>
      <c r="C269" s="10">
        <v>941.97434999999996</v>
      </c>
    </row>
    <row r="270" spans="1:3" x14ac:dyDescent="0.3">
      <c r="A270" s="42" t="s">
        <v>297</v>
      </c>
      <c r="B270" s="10">
        <v>122.67406999999999</v>
      </c>
      <c r="C270" s="10">
        <v>900.70576000000005</v>
      </c>
    </row>
    <row r="271" spans="1:3" x14ac:dyDescent="0.3">
      <c r="A271" s="42" t="s">
        <v>298</v>
      </c>
      <c r="B271" s="10">
        <v>155.54765</v>
      </c>
      <c r="C271" s="10">
        <v>1219.4484500000001</v>
      </c>
    </row>
    <row r="272" spans="1:3" x14ac:dyDescent="0.3">
      <c r="A272" s="42" t="s">
        <v>299</v>
      </c>
      <c r="B272" s="10">
        <v>161.81704000000002</v>
      </c>
      <c r="C272" s="10">
        <v>1421.0350700000001</v>
      </c>
    </row>
    <row r="273" spans="1:3" x14ac:dyDescent="0.3">
      <c r="A273" s="42" t="s">
        <v>300</v>
      </c>
      <c r="B273" s="10">
        <v>154.71477000000002</v>
      </c>
      <c r="C273" s="10">
        <v>940.68056999999988</v>
      </c>
    </row>
    <row r="274" spans="1:3" x14ac:dyDescent="0.3">
      <c r="A274" s="42" t="s">
        <v>301</v>
      </c>
      <c r="B274" s="10">
        <v>111.32164</v>
      </c>
      <c r="C274" s="10">
        <v>802.52002000000016</v>
      </c>
    </row>
    <row r="275" spans="1:3" x14ac:dyDescent="0.3">
      <c r="A275" s="42" t="s">
        <v>302</v>
      </c>
      <c r="B275" s="10">
        <v>16.761170000000003</v>
      </c>
      <c r="C275" s="10">
        <v>956.02439999999967</v>
      </c>
    </row>
    <row r="276" spans="1:3" x14ac:dyDescent="0.3">
      <c r="A276" s="42" t="s">
        <v>303</v>
      </c>
      <c r="B276" s="10">
        <v>30.09676</v>
      </c>
      <c r="C276" s="10">
        <v>907.18146000000013</v>
      </c>
    </row>
    <row r="277" spans="1:3" x14ac:dyDescent="0.3">
      <c r="A277" s="42" t="s">
        <v>304</v>
      </c>
      <c r="B277" s="10">
        <v>33.071240000000003</v>
      </c>
      <c r="C277" s="10">
        <v>1198.7252699999999</v>
      </c>
    </row>
    <row r="278" spans="1:3" x14ac:dyDescent="0.3">
      <c r="A278" s="42" t="s">
        <v>305</v>
      </c>
      <c r="B278" s="10">
        <v>107.6176</v>
      </c>
      <c r="C278" s="10">
        <v>1387.0713699999999</v>
      </c>
    </row>
    <row r="279" spans="1:3" x14ac:dyDescent="0.3">
      <c r="A279" s="42" t="s">
        <v>306</v>
      </c>
      <c r="B279" s="10">
        <v>98.09005999999998</v>
      </c>
      <c r="C279" s="10">
        <v>886.16609000000005</v>
      </c>
    </row>
    <row r="280" spans="1:3" x14ac:dyDescent="0.3">
      <c r="A280" s="42" t="s">
        <v>307</v>
      </c>
      <c r="B280" s="10">
        <v>124.71158</v>
      </c>
      <c r="C280" s="10">
        <v>1148.0584500000002</v>
      </c>
    </row>
    <row r="281" spans="1:3" x14ac:dyDescent="0.3">
      <c r="A281" s="42" t="s">
        <v>308</v>
      </c>
      <c r="B281" s="10">
        <v>160.53507999999999</v>
      </c>
      <c r="C281" s="10">
        <v>960.54201999999987</v>
      </c>
    </row>
    <row r="282" spans="1:3" x14ac:dyDescent="0.3">
      <c r="A282" s="42" t="s">
        <v>309</v>
      </c>
      <c r="B282" s="10">
        <v>204.20427999999998</v>
      </c>
      <c r="C282" s="10">
        <v>844.91769000000011</v>
      </c>
    </row>
    <row r="283" spans="1:3" x14ac:dyDescent="0.3">
      <c r="A283" s="42" t="s">
        <v>310</v>
      </c>
      <c r="B283" s="10">
        <v>172.42309000000003</v>
      </c>
      <c r="C283" s="10">
        <v>1166.0293800000002</v>
      </c>
    </row>
    <row r="284" spans="1:3" x14ac:dyDescent="0.3">
      <c r="A284" s="42" t="s">
        <v>311</v>
      </c>
      <c r="B284" s="10">
        <v>144.37929</v>
      </c>
      <c r="C284" s="10">
        <v>1265.1684</v>
      </c>
    </row>
    <row r="285" spans="1:3" x14ac:dyDescent="0.3">
      <c r="A285" s="42" t="s">
        <v>312</v>
      </c>
      <c r="B285" s="10">
        <v>133.94622000000001</v>
      </c>
      <c r="C285" s="10">
        <v>1180.9810899999998</v>
      </c>
    </row>
    <row r="286" spans="1:3" x14ac:dyDescent="0.3">
      <c r="A286" s="42" t="s">
        <v>313</v>
      </c>
      <c r="B286" s="10">
        <v>68.053380000000004</v>
      </c>
      <c r="C286" s="10">
        <v>895.99192000000039</v>
      </c>
    </row>
    <row r="287" spans="1:3" x14ac:dyDescent="0.3">
      <c r="A287" s="42" t="s">
        <v>314</v>
      </c>
      <c r="B287" s="10">
        <v>46.344479999999997</v>
      </c>
      <c r="C287" s="10">
        <v>684.45938000000001</v>
      </c>
    </row>
    <row r="288" spans="1:3" x14ac:dyDescent="0.3">
      <c r="A288" s="42" t="s">
        <v>315</v>
      </c>
      <c r="B288" s="10">
        <v>39.978629999999995</v>
      </c>
      <c r="C288" s="10">
        <v>1084.8758600000003</v>
      </c>
    </row>
    <row r="289" spans="1:3" x14ac:dyDescent="0.3">
      <c r="A289" s="42" t="s">
        <v>316</v>
      </c>
      <c r="B289" s="10">
        <v>14.527040000000001</v>
      </c>
      <c r="C289" s="10">
        <v>1031.5036099999995</v>
      </c>
    </row>
    <row r="290" spans="1:3" x14ac:dyDescent="0.3">
      <c r="A290" s="42" t="s">
        <v>317</v>
      </c>
      <c r="B290" s="10">
        <v>14.44838</v>
      </c>
      <c r="C290" s="10">
        <v>1201.8260500000001</v>
      </c>
    </row>
    <row r="291" spans="1:3" x14ac:dyDescent="0.3">
      <c r="A291" s="42" t="s">
        <v>318</v>
      </c>
      <c r="B291" s="10">
        <v>60.086490000000012</v>
      </c>
      <c r="C291" s="10">
        <v>1151.4190699999999</v>
      </c>
    </row>
    <row r="292" spans="1:3" x14ac:dyDescent="0.3">
      <c r="A292" s="42" t="s">
        <v>319</v>
      </c>
      <c r="B292" s="10">
        <v>15.772910000000001</v>
      </c>
      <c r="C292" s="10">
        <v>546.95550000000003</v>
      </c>
    </row>
    <row r="293" spans="1:3" x14ac:dyDescent="0.3">
      <c r="A293" s="42" t="s">
        <v>320</v>
      </c>
      <c r="B293" s="10">
        <v>2.2820300000000002</v>
      </c>
      <c r="C293" s="10">
        <v>841.32236999999986</v>
      </c>
    </row>
    <row r="294" spans="1:3" x14ac:dyDescent="0.3">
      <c r="A294" s="42" t="s">
        <v>321</v>
      </c>
      <c r="B294" s="10">
        <v>73.298990000000003</v>
      </c>
      <c r="C294" s="10">
        <v>1123.3494699999999</v>
      </c>
    </row>
    <row r="295" spans="1:3" x14ac:dyDescent="0.3">
      <c r="A295" s="42" t="s">
        <v>322</v>
      </c>
      <c r="B295" s="10">
        <v>125.68665999999997</v>
      </c>
      <c r="C295" s="10">
        <v>1055.0615499999999</v>
      </c>
    </row>
    <row r="296" spans="1:3" x14ac:dyDescent="0.3">
      <c r="A296" s="42" t="s">
        <v>323</v>
      </c>
      <c r="B296" s="10">
        <v>99.999610000000004</v>
      </c>
      <c r="C296" s="10">
        <v>944.90809000000047</v>
      </c>
    </row>
    <row r="297" spans="1:3" x14ac:dyDescent="0.3">
      <c r="A297" s="42" t="s">
        <v>324</v>
      </c>
      <c r="B297" s="10">
        <v>108.56435000000002</v>
      </c>
      <c r="C297" s="10">
        <v>1011.6696999999998</v>
      </c>
    </row>
    <row r="298" spans="1:3" x14ac:dyDescent="0.3">
      <c r="A298" s="42" t="s">
        <v>325</v>
      </c>
      <c r="B298" s="10">
        <v>119.83935000000001</v>
      </c>
      <c r="C298" s="10">
        <v>1153.2004899999997</v>
      </c>
    </row>
    <row r="299" spans="1:3" x14ac:dyDescent="0.3">
      <c r="A299" s="42" t="s">
        <v>326</v>
      </c>
      <c r="B299" s="10">
        <v>125.83714000000001</v>
      </c>
      <c r="C299" s="10">
        <v>1126.7622999999999</v>
      </c>
    </row>
    <row r="300" spans="1:3" x14ac:dyDescent="0.3">
      <c r="A300" s="42" t="s">
        <v>327</v>
      </c>
      <c r="B300" s="10">
        <v>136.76887000000002</v>
      </c>
      <c r="C300" s="10">
        <v>1008.9686999999997</v>
      </c>
    </row>
    <row r="301" spans="1:3" x14ac:dyDescent="0.3">
      <c r="A301" s="42" t="s">
        <v>328</v>
      </c>
      <c r="B301" s="10">
        <v>140.12635999999998</v>
      </c>
      <c r="C301" s="10">
        <v>1198.2662399999999</v>
      </c>
    </row>
    <row r="302" spans="1:3" x14ac:dyDescent="0.3">
      <c r="A302" s="42" t="s">
        <v>329</v>
      </c>
      <c r="B302" s="10">
        <v>120.34708999999999</v>
      </c>
      <c r="C302" s="10">
        <v>801.56431999999995</v>
      </c>
    </row>
    <row r="303" spans="1:3" x14ac:dyDescent="0.3">
      <c r="A303" s="42" t="s">
        <v>330</v>
      </c>
      <c r="B303" s="10">
        <v>95.112129999999979</v>
      </c>
      <c r="C303" s="10">
        <v>661.83105000000012</v>
      </c>
    </row>
    <row r="304" spans="1:3" x14ac:dyDescent="0.3">
      <c r="A304" s="42" t="s">
        <v>331</v>
      </c>
      <c r="B304" s="10">
        <v>21.820499999999996</v>
      </c>
      <c r="C304" s="10">
        <v>1057.3476099999998</v>
      </c>
    </row>
    <row r="305" spans="1:3" x14ac:dyDescent="0.3">
      <c r="A305" s="42" t="s">
        <v>332</v>
      </c>
      <c r="B305" s="10">
        <v>8.8243299999999998</v>
      </c>
      <c r="C305" s="10">
        <v>588.67549999999983</v>
      </c>
    </row>
    <row r="306" spans="1:3" x14ac:dyDescent="0.3">
      <c r="A306" s="42" t="s">
        <v>333</v>
      </c>
      <c r="B306" s="10">
        <v>5.46225</v>
      </c>
      <c r="C306" s="10">
        <v>1066.2225500000002</v>
      </c>
    </row>
    <row r="307" spans="1:3" x14ac:dyDescent="0.3">
      <c r="A307" s="42" t="s">
        <v>334</v>
      </c>
      <c r="B307" s="10">
        <v>18.620829999999998</v>
      </c>
      <c r="C307" s="10">
        <v>931.01251000000002</v>
      </c>
    </row>
    <row r="308" spans="1:3" x14ac:dyDescent="0.3">
      <c r="A308" s="42" t="s">
        <v>335</v>
      </c>
      <c r="B308" s="10">
        <v>46.978999999999992</v>
      </c>
      <c r="C308" s="10">
        <v>1090.0106199999996</v>
      </c>
    </row>
    <row r="309" spans="1:3" x14ac:dyDescent="0.3">
      <c r="A309" s="42" t="s">
        <v>336</v>
      </c>
      <c r="B309" s="10">
        <v>61.678060000000002</v>
      </c>
      <c r="C309" s="10">
        <v>1174.8152399999997</v>
      </c>
    </row>
    <row r="310" spans="1:3" x14ac:dyDescent="0.3">
      <c r="A310" s="42" t="s">
        <v>337</v>
      </c>
      <c r="B310" s="10">
        <v>62.28569000000001</v>
      </c>
      <c r="C310" s="10">
        <v>1067.13672</v>
      </c>
    </row>
    <row r="311" spans="1:3" x14ac:dyDescent="0.3">
      <c r="A311" s="42" t="s">
        <v>338</v>
      </c>
      <c r="B311" s="10">
        <v>54.419439999999987</v>
      </c>
      <c r="C311" s="10">
        <v>1073.7113299999999</v>
      </c>
    </row>
    <row r="312" spans="1:3" x14ac:dyDescent="0.3">
      <c r="A312" s="42" t="s">
        <v>339</v>
      </c>
      <c r="B312" s="10">
        <v>74.604839999999996</v>
      </c>
      <c r="C312" s="10">
        <v>1292.9143099999997</v>
      </c>
    </row>
    <row r="313" spans="1:3" x14ac:dyDescent="0.3">
      <c r="A313" s="42" t="s">
        <v>340</v>
      </c>
      <c r="B313" s="10">
        <v>101.27683999999998</v>
      </c>
      <c r="C313" s="10">
        <v>1072.6003900000001</v>
      </c>
    </row>
    <row r="314" spans="1:3" x14ac:dyDescent="0.3">
      <c r="A314" s="42" t="s">
        <v>341</v>
      </c>
      <c r="B314" s="10">
        <v>119.37338999999999</v>
      </c>
      <c r="C314" s="10">
        <v>1158.6020700000001</v>
      </c>
    </row>
    <row r="315" spans="1:3" x14ac:dyDescent="0.3">
      <c r="A315" s="42" t="s">
        <v>342</v>
      </c>
      <c r="B315" s="10">
        <v>115.86174000000001</v>
      </c>
      <c r="C315" s="10">
        <v>919.96538999999984</v>
      </c>
    </row>
    <row r="316" spans="1:3" x14ac:dyDescent="0.3">
      <c r="A316" s="42" t="s">
        <v>343</v>
      </c>
      <c r="B316" s="10">
        <v>129.41602</v>
      </c>
      <c r="C316" s="10">
        <v>1215.7621799999997</v>
      </c>
    </row>
    <row r="317" spans="1:3" x14ac:dyDescent="0.3">
      <c r="A317" s="42" t="s">
        <v>344</v>
      </c>
      <c r="B317" s="10">
        <v>108.40878000000002</v>
      </c>
      <c r="C317" s="10">
        <v>1315.8058799999999</v>
      </c>
    </row>
    <row r="318" spans="1:3" x14ac:dyDescent="0.3">
      <c r="A318" s="42" t="s">
        <v>345</v>
      </c>
      <c r="B318" s="10">
        <v>96.295459999999991</v>
      </c>
      <c r="C318" s="10">
        <v>1421.8211899999994</v>
      </c>
    </row>
    <row r="319" spans="1:3" x14ac:dyDescent="0.3">
      <c r="A319" s="42" t="s">
        <v>346</v>
      </c>
      <c r="B319" s="10">
        <v>120.95630000000001</v>
      </c>
      <c r="C319" s="10">
        <v>1407.2247300000004</v>
      </c>
    </row>
    <row r="320" spans="1:3" x14ac:dyDescent="0.3">
      <c r="A320" s="42" t="s">
        <v>347</v>
      </c>
      <c r="B320" s="10">
        <v>135.60144</v>
      </c>
      <c r="C320" s="10">
        <v>1238.30746</v>
      </c>
    </row>
    <row r="321" spans="1:3" x14ac:dyDescent="0.3">
      <c r="A321" s="42" t="s">
        <v>348</v>
      </c>
      <c r="B321" s="10">
        <v>125.15597000000001</v>
      </c>
      <c r="C321" s="10">
        <v>1146.2684800000002</v>
      </c>
    </row>
    <row r="322" spans="1:3" x14ac:dyDescent="0.3">
      <c r="A322" s="42" t="s">
        <v>349</v>
      </c>
      <c r="B322" s="10">
        <v>75.17616000000001</v>
      </c>
      <c r="C322" s="10">
        <v>1253.1931699999998</v>
      </c>
    </row>
    <row r="323" spans="1:3" x14ac:dyDescent="0.3">
      <c r="A323" s="42" t="s">
        <v>350</v>
      </c>
      <c r="B323" s="10">
        <v>188.01836999999998</v>
      </c>
      <c r="C323" s="10">
        <v>1321.6186500000003</v>
      </c>
    </row>
    <row r="324" spans="1:3" x14ac:dyDescent="0.3">
      <c r="A324" s="42" t="s">
        <v>351</v>
      </c>
      <c r="B324" s="10">
        <v>142.0907</v>
      </c>
      <c r="C324" s="10">
        <v>1390.5417400000008</v>
      </c>
    </row>
    <row r="325" spans="1:3" x14ac:dyDescent="0.3">
      <c r="A325" s="42" t="s">
        <v>352</v>
      </c>
      <c r="B325" s="10">
        <v>114.79683999999996</v>
      </c>
      <c r="C325" s="10">
        <v>1314.20579</v>
      </c>
    </row>
    <row r="326" spans="1:3" x14ac:dyDescent="0.3">
      <c r="A326" s="42" t="s">
        <v>353</v>
      </c>
      <c r="B326" s="10">
        <v>121.21735000000001</v>
      </c>
      <c r="C326" s="10">
        <v>1325.07592</v>
      </c>
    </row>
    <row r="327" spans="1:3" x14ac:dyDescent="0.3">
      <c r="A327" s="42" t="s">
        <v>354</v>
      </c>
      <c r="B327" s="10">
        <v>122.10923999999999</v>
      </c>
      <c r="C327" s="10">
        <v>1188.4472900000001</v>
      </c>
    </row>
    <row r="328" spans="1:3" x14ac:dyDescent="0.3">
      <c r="A328" s="42" t="s">
        <v>355</v>
      </c>
      <c r="B328" s="10">
        <v>105.67725</v>
      </c>
      <c r="C328" s="10">
        <v>1063.8552199999999</v>
      </c>
    </row>
    <row r="329" spans="1:3" x14ac:dyDescent="0.3">
      <c r="A329" s="42" t="s">
        <v>356</v>
      </c>
      <c r="B329" s="10">
        <v>83.525579999999991</v>
      </c>
      <c r="C329" s="10">
        <v>916.83379999999977</v>
      </c>
    </row>
    <row r="330" spans="1:3" x14ac:dyDescent="0.3">
      <c r="A330" s="42" t="s">
        <v>357</v>
      </c>
      <c r="B330" s="10">
        <v>47.264610000000005</v>
      </c>
      <c r="C330" s="10">
        <v>589.9106800000003</v>
      </c>
    </row>
    <row r="331" spans="1:3" x14ac:dyDescent="0.3">
      <c r="A331" s="42" t="s">
        <v>358</v>
      </c>
      <c r="B331" s="10">
        <v>69.299219999999977</v>
      </c>
      <c r="C331" s="10">
        <v>753.82952999999986</v>
      </c>
    </row>
    <row r="332" spans="1:3" x14ac:dyDescent="0.3">
      <c r="A332" s="42" t="s">
        <v>359</v>
      </c>
      <c r="B332" s="10">
        <v>99.432220000000015</v>
      </c>
      <c r="C332" s="10">
        <v>861.69184999999982</v>
      </c>
    </row>
    <row r="333" spans="1:3" x14ac:dyDescent="0.3">
      <c r="A333" s="42" t="s">
        <v>360</v>
      </c>
      <c r="B333" s="10">
        <v>83.087690000000023</v>
      </c>
      <c r="C333" s="10">
        <v>806.73021000000017</v>
      </c>
    </row>
    <row r="334" spans="1:3" x14ac:dyDescent="0.3">
      <c r="A334" s="42" t="s">
        <v>361</v>
      </c>
      <c r="B334" s="10">
        <v>108.18412000000001</v>
      </c>
      <c r="C334" s="10">
        <v>1072.06997</v>
      </c>
    </row>
    <row r="335" spans="1:3" x14ac:dyDescent="0.3">
      <c r="A335" s="42" t="s">
        <v>362</v>
      </c>
      <c r="B335" s="10">
        <v>136.85822999999999</v>
      </c>
      <c r="C335" s="10">
        <v>1284.4056199999998</v>
      </c>
    </row>
    <row r="336" spans="1:3" x14ac:dyDescent="0.3">
      <c r="A336" s="42" t="s">
        <v>363</v>
      </c>
      <c r="B336" s="10">
        <v>155.79766999999998</v>
      </c>
      <c r="C336" s="10">
        <v>1125.7742700000001</v>
      </c>
    </row>
    <row r="337" spans="1:3" x14ac:dyDescent="0.3">
      <c r="A337" s="42" t="s">
        <v>364</v>
      </c>
      <c r="B337" s="10">
        <v>165.61948000000001</v>
      </c>
      <c r="C337" s="10">
        <v>907.95298000000003</v>
      </c>
    </row>
    <row r="338" spans="1:3" x14ac:dyDescent="0.3">
      <c r="A338" s="42" t="s">
        <v>365</v>
      </c>
      <c r="B338" s="10">
        <v>113.67394999999999</v>
      </c>
      <c r="C338" s="10">
        <v>1102.07062</v>
      </c>
    </row>
    <row r="339" spans="1:3" x14ac:dyDescent="0.3">
      <c r="A339" s="42" t="s">
        <v>366</v>
      </c>
      <c r="B339" s="10">
        <v>131.66858999999999</v>
      </c>
      <c r="C339" s="10">
        <v>1161.1940400000003</v>
      </c>
    </row>
    <row r="340" spans="1:3" x14ac:dyDescent="0.3">
      <c r="A340" s="42" t="s">
        <v>367</v>
      </c>
      <c r="B340" s="10">
        <v>164.16745</v>
      </c>
      <c r="C340" s="10">
        <v>1241.3311099999999</v>
      </c>
    </row>
    <row r="341" spans="1:3" x14ac:dyDescent="0.3">
      <c r="A341" s="42" t="s">
        <v>368</v>
      </c>
      <c r="B341" s="10">
        <v>193.87697999999997</v>
      </c>
      <c r="C341" s="10">
        <v>1128.8009400000001</v>
      </c>
    </row>
    <row r="342" spans="1:3" x14ac:dyDescent="0.3">
      <c r="A342" s="42" t="s">
        <v>369</v>
      </c>
      <c r="B342" s="10">
        <v>211.91263000000001</v>
      </c>
      <c r="C342" s="10">
        <v>1126.6694999999997</v>
      </c>
    </row>
    <row r="343" spans="1:3" x14ac:dyDescent="0.3">
      <c r="A343" s="42" t="s">
        <v>370</v>
      </c>
      <c r="B343" s="10">
        <v>207.77290000000002</v>
      </c>
      <c r="C343" s="10">
        <v>1274.9567099999995</v>
      </c>
    </row>
    <row r="344" spans="1:3" x14ac:dyDescent="0.3">
      <c r="A344" s="42" t="s">
        <v>371</v>
      </c>
      <c r="B344" s="10">
        <v>217.85310000000001</v>
      </c>
      <c r="C344" s="10">
        <v>1214.25848</v>
      </c>
    </row>
    <row r="345" spans="1:3" x14ac:dyDescent="0.3">
      <c r="A345" s="42" t="s">
        <v>372</v>
      </c>
      <c r="B345" s="10">
        <v>168.57816999999997</v>
      </c>
      <c r="C345" s="10">
        <v>1308.6201299999998</v>
      </c>
    </row>
    <row r="346" spans="1:3" x14ac:dyDescent="0.3">
      <c r="A346" s="42" t="s">
        <v>373</v>
      </c>
      <c r="B346" s="10">
        <v>189.91000000000003</v>
      </c>
      <c r="C346" s="10">
        <v>1113.2901900000002</v>
      </c>
    </row>
    <row r="347" spans="1:3" x14ac:dyDescent="0.3">
      <c r="A347" s="42" t="s">
        <v>374</v>
      </c>
      <c r="B347" s="10">
        <v>164.75834</v>
      </c>
      <c r="C347" s="10">
        <v>1189.5631800000001</v>
      </c>
    </row>
    <row r="348" spans="1:3" x14ac:dyDescent="0.3">
      <c r="A348" s="42" t="s">
        <v>375</v>
      </c>
      <c r="B348" s="10">
        <v>118.36575000000001</v>
      </c>
      <c r="C348" s="10">
        <v>1099.8839400000004</v>
      </c>
    </row>
    <row r="349" spans="1:3" x14ac:dyDescent="0.3">
      <c r="A349" s="42" t="s">
        <v>376</v>
      </c>
      <c r="B349" s="10">
        <v>79.55904000000001</v>
      </c>
      <c r="C349" s="10">
        <v>1159.5321199999998</v>
      </c>
    </row>
    <row r="350" spans="1:3" x14ac:dyDescent="0.3">
      <c r="A350" s="42" t="s">
        <v>377</v>
      </c>
      <c r="B350" s="10">
        <v>130.60220000000001</v>
      </c>
      <c r="C350" s="10">
        <v>867.84878999999989</v>
      </c>
    </row>
    <row r="351" spans="1:3" x14ac:dyDescent="0.3">
      <c r="A351" s="42" t="s">
        <v>378</v>
      </c>
      <c r="B351" s="10">
        <v>122.12682999999998</v>
      </c>
      <c r="C351" s="10">
        <v>1155.3216299999995</v>
      </c>
    </row>
    <row r="352" spans="1:3" x14ac:dyDescent="0.3">
      <c r="A352" s="42" t="s">
        <v>379</v>
      </c>
      <c r="B352" s="10">
        <v>152.07109000000003</v>
      </c>
      <c r="C352" s="10">
        <v>1096.8360400000001</v>
      </c>
    </row>
    <row r="353" spans="1:3" x14ac:dyDescent="0.3">
      <c r="A353" s="42" t="s">
        <v>380</v>
      </c>
      <c r="B353" s="10">
        <v>213.25944000000001</v>
      </c>
      <c r="C353" s="10">
        <v>1056.3649499999997</v>
      </c>
    </row>
    <row r="354" spans="1:3" x14ac:dyDescent="0.3">
      <c r="A354" s="42" t="s">
        <v>381</v>
      </c>
      <c r="B354" s="10">
        <v>191.44546</v>
      </c>
      <c r="C354" s="10">
        <v>912.21000000000026</v>
      </c>
    </row>
    <row r="355" spans="1:3" x14ac:dyDescent="0.3">
      <c r="A355" s="42" t="s">
        <v>382</v>
      </c>
      <c r="B355" s="10">
        <v>202.25144999999998</v>
      </c>
      <c r="C355" s="10">
        <v>914.41279000000009</v>
      </c>
    </row>
    <row r="356" spans="1:3" x14ac:dyDescent="0.3">
      <c r="A356" s="42" t="s">
        <v>383</v>
      </c>
      <c r="B356" s="10">
        <v>189.39717999999999</v>
      </c>
      <c r="C356" s="10">
        <v>1129.2242900000001</v>
      </c>
    </row>
    <row r="357" spans="1:3" x14ac:dyDescent="0.3">
      <c r="A357" s="42" t="s">
        <v>384</v>
      </c>
      <c r="B357" s="10">
        <v>96.30856</v>
      </c>
      <c r="C357" s="10">
        <v>1212.8180000000002</v>
      </c>
    </row>
    <row r="358" spans="1:3" x14ac:dyDescent="0.3">
      <c r="A358" s="42" t="s">
        <v>385</v>
      </c>
      <c r="B358" s="10">
        <v>99.599910000000023</v>
      </c>
      <c r="C358" s="10">
        <v>1183.6113799999994</v>
      </c>
    </row>
    <row r="359" spans="1:3" x14ac:dyDescent="0.3">
      <c r="A359" s="42" t="s">
        <v>386</v>
      </c>
      <c r="B359" s="10">
        <v>50.506419999999991</v>
      </c>
      <c r="C359" s="10">
        <v>991.57785000000001</v>
      </c>
    </row>
    <row r="360" spans="1:3" x14ac:dyDescent="0.3">
      <c r="A360" s="42" t="s">
        <v>387</v>
      </c>
      <c r="B360" s="10">
        <v>77.123469999999998</v>
      </c>
      <c r="C360" s="10">
        <v>1006.2006799999999</v>
      </c>
    </row>
    <row r="361" spans="1:3" x14ac:dyDescent="0.3">
      <c r="A361" s="42" t="s">
        <v>388</v>
      </c>
      <c r="B361" s="10">
        <v>114.72339000000002</v>
      </c>
      <c r="C361" s="10">
        <v>1227.80448</v>
      </c>
    </row>
    <row r="362" spans="1:3" x14ac:dyDescent="0.3">
      <c r="A362" s="42" t="s">
        <v>389</v>
      </c>
      <c r="B362" s="10">
        <v>137.58011000000002</v>
      </c>
      <c r="C362" s="10">
        <v>1309.21019</v>
      </c>
    </row>
    <row r="363" spans="1:3" x14ac:dyDescent="0.3">
      <c r="A363" s="42" t="s">
        <v>390</v>
      </c>
      <c r="B363" s="10">
        <v>133.86444</v>
      </c>
      <c r="C363" s="10">
        <v>1286.4140600000001</v>
      </c>
    </row>
    <row r="364" spans="1:3" x14ac:dyDescent="0.3">
      <c r="A364" s="42" t="s">
        <v>391</v>
      </c>
      <c r="B364" s="10">
        <v>125.54796999999999</v>
      </c>
      <c r="C364" s="10">
        <v>1240.8736799999999</v>
      </c>
    </row>
    <row r="365" spans="1:3" x14ac:dyDescent="0.3">
      <c r="A365" s="42" t="s">
        <v>392</v>
      </c>
      <c r="B365" s="10">
        <v>140.41698999999997</v>
      </c>
      <c r="C365" s="10">
        <v>1264.2602800000002</v>
      </c>
    </row>
    <row r="366" spans="1:3" x14ac:dyDescent="0.3">
      <c r="A366" s="42" t="s">
        <v>393</v>
      </c>
      <c r="B366" s="10">
        <v>157.01400000000001</v>
      </c>
      <c r="C366" s="10">
        <v>1236.9206600000005</v>
      </c>
    </row>
    <row r="367" spans="1:3" x14ac:dyDescent="0.3">
      <c r="A367" s="42" t="s">
        <v>394</v>
      </c>
      <c r="B367" s="10">
        <v>155.57456999999997</v>
      </c>
      <c r="C367" s="10">
        <v>1269.5925800000002</v>
      </c>
    </row>
    <row r="368" spans="1:3" x14ac:dyDescent="0.3">
      <c r="A368" s="42" t="s">
        <v>395</v>
      </c>
      <c r="B368" s="10">
        <v>174.72306000000003</v>
      </c>
      <c r="C368" s="10">
        <v>1350.3902200000002</v>
      </c>
    </row>
  </sheetData>
  <mergeCells count="2">
    <mergeCell ref="A1:C1"/>
    <mergeCell ref="A2:C2"/>
  </mergeCells>
  <conditionalFormatting sqref="A1:A2">
    <cfRule type="cellIs" dxfId="5" priority="3" operator="equal">
      <formula>""</formula>
    </cfRule>
  </conditionalFormatting>
  <conditionalFormatting sqref="A3:C3">
    <cfRule type="cellIs" dxfId="4" priority="1" operator="equal">
      <formula>""</formula>
    </cfRule>
  </conditionalFormatting>
  <conditionalFormatting sqref="A3:C3">
    <cfRule type="cellIs" dxfId="3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36"/>
  <sheetViews>
    <sheetView tabSelected="1" zoomScale="85" zoomScaleNormal="85" workbookViewId="0">
      <selection activeCell="A3" sqref="A3:F32"/>
    </sheetView>
  </sheetViews>
  <sheetFormatPr baseColWidth="10" defaultColWidth="11.44140625" defaultRowHeight="14.4" x14ac:dyDescent="0.3"/>
  <cols>
    <col min="1" max="1" width="22.109375" customWidth="1"/>
    <col min="2" max="2" width="9.88671875" customWidth="1"/>
    <col min="3" max="3" width="12.88671875" customWidth="1"/>
    <col min="4" max="4" width="9.6640625" customWidth="1"/>
    <col min="5" max="5" width="12.6640625" customWidth="1"/>
    <col min="6" max="6" width="14.5546875" customWidth="1"/>
    <col min="7" max="7" width="11.88671875" bestFit="1" customWidth="1"/>
    <col min="8" max="8" width="30.109375" customWidth="1"/>
  </cols>
  <sheetData>
    <row r="1" spans="1:8" ht="15" customHeight="1" x14ac:dyDescent="0.3">
      <c r="A1" s="47" t="s">
        <v>0</v>
      </c>
      <c r="B1" s="47"/>
      <c r="C1" s="47"/>
      <c r="D1" s="47"/>
      <c r="E1" s="47"/>
      <c r="F1" s="47"/>
    </row>
    <row r="2" spans="1:8" x14ac:dyDescent="0.3">
      <c r="A2" s="52" t="s">
        <v>396</v>
      </c>
      <c r="B2" s="52"/>
      <c r="C2" s="52"/>
      <c r="D2" s="52"/>
      <c r="E2" s="52"/>
      <c r="F2" s="52"/>
    </row>
    <row r="3" spans="1:8" ht="44.25" customHeight="1" x14ac:dyDescent="0.3">
      <c r="A3" s="16" t="s">
        <v>11</v>
      </c>
      <c r="B3" s="16" t="s">
        <v>12</v>
      </c>
      <c r="C3" s="16" t="s">
        <v>13</v>
      </c>
      <c r="D3" s="16" t="s">
        <v>14</v>
      </c>
      <c r="E3" s="16" t="s">
        <v>13</v>
      </c>
      <c r="F3" s="16" t="s">
        <v>15</v>
      </c>
    </row>
    <row r="4" spans="1:8" x14ac:dyDescent="0.3">
      <c r="A4" s="53" t="s">
        <v>397</v>
      </c>
      <c r="B4" s="53"/>
      <c r="C4" s="53"/>
      <c r="D4" s="53"/>
      <c r="E4" s="53"/>
      <c r="F4" s="53"/>
      <c r="H4" s="1"/>
    </row>
    <row r="5" spans="1:8" x14ac:dyDescent="0.3">
      <c r="A5" s="30" t="s">
        <v>23</v>
      </c>
      <c r="B5" s="31">
        <v>45636.00353432964</v>
      </c>
      <c r="C5" s="32">
        <f>B5/B$32</f>
        <v>0.52692631102587051</v>
      </c>
      <c r="D5" s="31">
        <v>55202.218663669591</v>
      </c>
      <c r="E5" s="32">
        <f>D5/D$32</f>
        <v>0.74664640833011331</v>
      </c>
      <c r="F5" s="32">
        <f>+(Hoja5!D5-Hoja5!B5)/Hoja5!B5</f>
        <v>0.20961991385033912</v>
      </c>
      <c r="G5" s="6"/>
      <c r="H5" s="1"/>
    </row>
    <row r="6" spans="1:8" x14ac:dyDescent="0.3">
      <c r="A6" s="30" t="s">
        <v>24</v>
      </c>
      <c r="B6" s="31">
        <v>136.13818730000006</v>
      </c>
      <c r="C6" s="32">
        <f>B6/B$32</f>
        <v>1.5718903336874278E-3</v>
      </c>
      <c r="D6" s="31">
        <v>129.01306510000001</v>
      </c>
      <c r="E6" s="32">
        <f>D6/D$32</f>
        <v>1.7449867780037285E-3</v>
      </c>
      <c r="F6" s="32">
        <f>+(D6-B6)/B6</f>
        <v>-5.2337425239097825E-2</v>
      </c>
      <c r="G6" s="6"/>
      <c r="H6" s="1"/>
    </row>
    <row r="7" spans="1:8" x14ac:dyDescent="0.3">
      <c r="A7" s="30" t="s">
        <v>17</v>
      </c>
      <c r="B7" s="31">
        <v>17284.387307880006</v>
      </c>
      <c r="C7" s="33">
        <f>B7/B$32</f>
        <v>0.19957046492102243</v>
      </c>
      <c r="D7" s="31">
        <v>11546.582913649994</v>
      </c>
      <c r="E7" s="32">
        <f>D7/D$32</f>
        <v>0.15617514784123215</v>
      </c>
      <c r="F7" s="32">
        <f>+(D7-B7)/B7</f>
        <v>-0.33196458121568062</v>
      </c>
      <c r="G7" s="6"/>
    </row>
    <row r="8" spans="1:8" x14ac:dyDescent="0.3">
      <c r="A8" s="30" t="s">
        <v>18</v>
      </c>
      <c r="B8" s="31">
        <v>13.467266240000004</v>
      </c>
      <c r="C8" s="33">
        <f>B8/B$32</f>
        <v>1.5549689652618893E-4</v>
      </c>
      <c r="D8" s="31">
        <v>11.824789089999999</v>
      </c>
      <c r="E8" s="32">
        <f>D8/D$32</f>
        <v>1.5993806982834594E-4</v>
      </c>
      <c r="F8" s="32">
        <f t="shared" ref="F8:F11" si="0">+(D8-B8)/B8</f>
        <v>-0.12196069497175133</v>
      </c>
      <c r="G8" s="6"/>
    </row>
    <row r="9" spans="1:8" x14ac:dyDescent="0.3">
      <c r="A9" s="30" t="s">
        <v>403</v>
      </c>
      <c r="B9" s="31">
        <v>8385.4628426900017</v>
      </c>
      <c r="C9" s="33">
        <f>B9/B$32</f>
        <v>9.6820945300771663E-2</v>
      </c>
      <c r="D9" s="31">
        <v>3968.0524940999999</v>
      </c>
      <c r="E9" s="32">
        <f>D9/D$32</f>
        <v>5.3670526556842638E-2</v>
      </c>
      <c r="F9" s="32">
        <f t="shared" si="0"/>
        <v>-0.52679386116901872</v>
      </c>
      <c r="G9" s="6"/>
    </row>
    <row r="10" spans="1:8" x14ac:dyDescent="0.3">
      <c r="A10" s="30" t="s">
        <v>409</v>
      </c>
      <c r="B10" s="31">
        <v>17.588126199999998</v>
      </c>
      <c r="C10" s="33">
        <f>B10/B$32</f>
        <v>2.030775207879867E-4</v>
      </c>
      <c r="D10" s="31">
        <v>15.32364684</v>
      </c>
      <c r="E10" s="32">
        <f>D10/D$32</f>
        <v>2.0726242807945361E-4</v>
      </c>
      <c r="F10" s="32">
        <f t="shared" si="0"/>
        <v>-0.12875046120603784</v>
      </c>
      <c r="G10" s="6"/>
    </row>
    <row r="11" spans="1:8" x14ac:dyDescent="0.3">
      <c r="A11" s="30" t="s">
        <v>404</v>
      </c>
      <c r="B11" s="31">
        <v>8867.8690727499998</v>
      </c>
      <c r="C11" s="33">
        <f>B11/B$32</f>
        <v>0.10239094520293654</v>
      </c>
      <c r="D11" s="31">
        <v>7551.38198361999</v>
      </c>
      <c r="E11" s="32">
        <f>D11/D$32</f>
        <v>0.10213742078648165</v>
      </c>
      <c r="F11" s="32">
        <f t="shared" si="0"/>
        <v>-0.14845585544056258</v>
      </c>
      <c r="G11" s="6"/>
    </row>
    <row r="12" spans="1:8" x14ac:dyDescent="0.3">
      <c r="A12" s="34" t="s">
        <v>398</v>
      </c>
      <c r="B12" s="35">
        <f>SUM(B5:B11)</f>
        <v>80340.916337389644</v>
      </c>
      <c r="C12" s="36">
        <f>B12/B$32</f>
        <v>0.9276391312016028</v>
      </c>
      <c r="D12" s="35">
        <f>+D5+D6+D7</f>
        <v>66877.814642419587</v>
      </c>
      <c r="E12" s="36">
        <f>D12/D$32</f>
        <v>0.90456654294934924</v>
      </c>
      <c r="F12" s="36">
        <f>+(D12-B12)/B12</f>
        <v>-0.16757465944789704</v>
      </c>
      <c r="G12" s="6"/>
      <c r="H12" s="1"/>
    </row>
    <row r="13" spans="1:8" x14ac:dyDescent="0.3">
      <c r="A13" s="53" t="s">
        <v>399</v>
      </c>
      <c r="B13" s="53"/>
      <c r="C13" s="53"/>
      <c r="D13" s="53"/>
      <c r="E13" s="53"/>
      <c r="F13" s="53"/>
      <c r="G13" s="6"/>
      <c r="H13" s="1"/>
    </row>
    <row r="14" spans="1:8" x14ac:dyDescent="0.3">
      <c r="A14" s="29" t="s">
        <v>400</v>
      </c>
      <c r="B14" s="37">
        <f>SUM(B15:B21)</f>
        <v>5149.27685397</v>
      </c>
      <c r="C14" s="38">
        <f t="shared" ref="C14:C25" si="1">B14/B$32</f>
        <v>5.9455018997714014E-2</v>
      </c>
      <c r="D14" s="37">
        <f>SUM(D15:D21)</f>
        <v>6026.2993873400001</v>
      </c>
      <c r="E14" s="38">
        <f t="shared" ref="E14:E26" si="2">D14/D$32</f>
        <v>8.1509673016832068E-2</v>
      </c>
      <c r="F14" s="38">
        <f>+(D14-B14)/B14</f>
        <v>0.17031955325801357</v>
      </c>
      <c r="G14" s="6"/>
      <c r="H14" s="1"/>
    </row>
    <row r="15" spans="1:8" x14ac:dyDescent="0.3">
      <c r="A15" s="30" t="s">
        <v>23</v>
      </c>
      <c r="B15" s="31">
        <v>4100.5600000000004</v>
      </c>
      <c r="C15" s="32">
        <f t="shared" si="1"/>
        <v>4.734623513460956E-2</v>
      </c>
      <c r="D15" s="31">
        <v>5186.2729194800004</v>
      </c>
      <c r="E15" s="32">
        <f t="shared" si="2"/>
        <v>7.0147761117035856E-2</v>
      </c>
      <c r="F15" s="32">
        <f>+(D15-B15)/B15</f>
        <v>0.26477186517939011</v>
      </c>
      <c r="G15" s="6"/>
      <c r="H15" s="1"/>
    </row>
    <row r="16" spans="1:8" x14ac:dyDescent="0.3">
      <c r="A16" s="30" t="s">
        <v>401</v>
      </c>
      <c r="B16" s="31">
        <v>0</v>
      </c>
      <c r="C16" s="32">
        <f t="shared" si="1"/>
        <v>0</v>
      </c>
      <c r="D16" s="31">
        <v>0.59741951999999987</v>
      </c>
      <c r="E16" s="32">
        <f t="shared" si="2"/>
        <v>8.0804929525027909E-6</v>
      </c>
      <c r="F16" s="32"/>
      <c r="G16" s="6"/>
      <c r="H16" s="1"/>
    </row>
    <row r="17" spans="1:10" x14ac:dyDescent="0.3">
      <c r="A17" s="30" t="s">
        <v>402</v>
      </c>
      <c r="B17" s="31">
        <v>0.48084269000000002</v>
      </c>
      <c r="C17" s="32">
        <f t="shared" si="1"/>
        <v>5.5519468227505931E-6</v>
      </c>
      <c r="D17" s="31">
        <v>3.460601749999999</v>
      </c>
      <c r="E17" s="32">
        <f t="shared" si="2"/>
        <v>4.6806920624712469E-5</v>
      </c>
      <c r="F17" s="32">
        <f>+(D17-B17)/B17</f>
        <v>6.1969519802827806</v>
      </c>
      <c r="G17" s="6"/>
      <c r="H17" s="1"/>
    </row>
    <row r="18" spans="1:10" x14ac:dyDescent="0.3">
      <c r="A18" s="30" t="s">
        <v>403</v>
      </c>
      <c r="B18" s="31">
        <v>66.692507829999997</v>
      </c>
      <c r="C18" s="32">
        <f t="shared" si="1"/>
        <v>7.7005071439900121E-4</v>
      </c>
      <c r="D18" s="31">
        <v>20.542799380000002</v>
      </c>
      <c r="E18" s="32">
        <f t="shared" si="2"/>
        <v>2.7785490774517841E-4</v>
      </c>
      <c r="F18" s="32">
        <f t="shared" ref="F18:F19" si="3">+(D18-B18)/B18</f>
        <v>-0.69197740423311349</v>
      </c>
      <c r="G18" s="6"/>
      <c r="H18" s="1"/>
    </row>
    <row r="19" spans="1:10" x14ac:dyDescent="0.3">
      <c r="A19" s="30" t="s">
        <v>404</v>
      </c>
      <c r="B19" s="31">
        <v>922.18057616999977</v>
      </c>
      <c r="C19" s="32">
        <f t="shared" si="1"/>
        <v>1.0647759914722508E-2</v>
      </c>
      <c r="D19" s="31">
        <v>565.94479451999996</v>
      </c>
      <c r="E19" s="32">
        <f t="shared" si="2"/>
        <v>7.6547765356319479E-3</v>
      </c>
      <c r="F19" s="32">
        <f t="shared" si="3"/>
        <v>-0.38629720778713234</v>
      </c>
      <c r="G19" s="6"/>
      <c r="H19" s="1"/>
    </row>
    <row r="20" spans="1:10" x14ac:dyDescent="0.3">
      <c r="A20" s="30" t="s">
        <v>24</v>
      </c>
      <c r="B20" s="31">
        <v>49.24631935999998</v>
      </c>
      <c r="C20" s="32">
        <f t="shared" si="1"/>
        <v>5.6861204711859692E-4</v>
      </c>
      <c r="D20" s="31">
        <v>189.01883492999997</v>
      </c>
      <c r="E20" s="32">
        <f t="shared" si="2"/>
        <v>2.5566043833689157E-3</v>
      </c>
      <c r="F20" s="32">
        <f t="shared" ref="F20:F25" si="4">+(D20-B20)/B20</f>
        <v>2.8382327326482262</v>
      </c>
      <c r="G20" s="6"/>
      <c r="H20" s="1"/>
    </row>
    <row r="21" spans="1:10" x14ac:dyDescent="0.3">
      <c r="A21" s="30" t="s">
        <v>22</v>
      </c>
      <c r="B21" s="31">
        <v>10.116607920000002</v>
      </c>
      <c r="C21" s="32">
        <f t="shared" si="1"/>
        <v>1.1680924004159757E-4</v>
      </c>
      <c r="D21" s="31">
        <v>60.462017760000016</v>
      </c>
      <c r="E21" s="32">
        <f t="shared" si="2"/>
        <v>8.1778865947295938E-4</v>
      </c>
      <c r="F21" s="32">
        <f t="shared" si="4"/>
        <v>4.9765109252153374</v>
      </c>
      <c r="G21" s="6"/>
      <c r="H21" s="1"/>
    </row>
    <row r="22" spans="1:10" x14ac:dyDescent="0.3">
      <c r="A22" s="29" t="s">
        <v>405</v>
      </c>
      <c r="B22" s="37">
        <f>SUM(B23:B24)</f>
        <v>782.65499088999968</v>
      </c>
      <c r="C22" s="38">
        <f t="shared" si="1"/>
        <v>9.0367577179589192E-3</v>
      </c>
      <c r="D22" s="37">
        <f>SUM(D23:D24)</f>
        <v>786.29022068000006</v>
      </c>
      <c r="E22" s="38">
        <f t="shared" si="2"/>
        <v>1.063509372245923E-2</v>
      </c>
      <c r="F22" s="38">
        <f t="shared" si="4"/>
        <v>4.644741082998222E-3</v>
      </c>
      <c r="G22" s="6"/>
      <c r="H22" s="1"/>
    </row>
    <row r="23" spans="1:10" x14ac:dyDescent="0.3">
      <c r="A23" s="30" t="s">
        <v>401</v>
      </c>
      <c r="B23" s="31">
        <v>724.43975188999968</v>
      </c>
      <c r="C23" s="32">
        <f t="shared" si="1"/>
        <v>8.364587966970885E-3</v>
      </c>
      <c r="D23" s="31">
        <v>785.88237475000005</v>
      </c>
      <c r="E23" s="32">
        <f t="shared" si="2"/>
        <v>1.0629577337318228E-2</v>
      </c>
      <c r="F23" s="32">
        <f t="shared" si="4"/>
        <v>8.4813985841751455E-2</v>
      </c>
      <c r="G23" s="6"/>
      <c r="H23" s="1"/>
    </row>
    <row r="24" spans="1:10" x14ac:dyDescent="0.3">
      <c r="A24" s="30" t="s">
        <v>17</v>
      </c>
      <c r="B24" s="31">
        <v>58.215239000000004</v>
      </c>
      <c r="C24" s="32">
        <f t="shared" si="1"/>
        <v>6.7216975098803393E-4</v>
      </c>
      <c r="D24" s="31">
        <v>0.40784592999999991</v>
      </c>
      <c r="E24" s="32">
        <f t="shared" si="2"/>
        <v>5.5163851410009949E-6</v>
      </c>
      <c r="F24" s="32">
        <f t="shared" si="4"/>
        <v>-0.99299417236782284</v>
      </c>
      <c r="G24" s="6"/>
      <c r="H24" s="1"/>
    </row>
    <row r="25" spans="1:10" x14ac:dyDescent="0.3">
      <c r="A25" s="29" t="s">
        <v>406</v>
      </c>
      <c r="B25" s="37">
        <f>SUM(B26:B30)</f>
        <v>335.09410379999991</v>
      </c>
      <c r="C25" s="38">
        <f t="shared" si="1"/>
        <v>3.8690920827243245E-3</v>
      </c>
      <c r="D25" s="37">
        <f>SUM(D26:D30)</f>
        <v>243.14454560999991</v>
      </c>
      <c r="E25" s="38">
        <f t="shared" si="2"/>
        <v>3.2886903113595921E-3</v>
      </c>
      <c r="F25" s="38">
        <f t="shared" si="4"/>
        <v>-0.27439921248175669</v>
      </c>
      <c r="G25" s="6"/>
      <c r="H25" s="1"/>
    </row>
    <row r="26" spans="1:10" x14ac:dyDescent="0.3">
      <c r="A26" s="30" t="s">
        <v>401</v>
      </c>
      <c r="B26" s="31">
        <v>0</v>
      </c>
      <c r="C26" s="32">
        <f t="shared" ref="C26:E27" si="5">B26/B$32</f>
        <v>0</v>
      </c>
      <c r="D26" s="31">
        <v>6.1306715399999998</v>
      </c>
      <c r="E26" s="32">
        <f t="shared" si="2"/>
        <v>8.2921375205616726E-5</v>
      </c>
      <c r="F26" s="38"/>
      <c r="G26" s="6"/>
      <c r="H26" s="1"/>
    </row>
    <row r="27" spans="1:10" x14ac:dyDescent="0.3">
      <c r="A27" s="30" t="s">
        <v>402</v>
      </c>
      <c r="B27" s="31">
        <v>0.86739999999999995</v>
      </c>
      <c r="C27" s="32">
        <f t="shared" si="5"/>
        <v>1.001524776024746E-5</v>
      </c>
      <c r="D27" s="31">
        <v>1.0741666699999999</v>
      </c>
      <c r="E27" s="32">
        <f t="shared" si="5"/>
        <v>1.4528812528168468E-5</v>
      </c>
      <c r="F27" s="32">
        <f t="shared" ref="F27:F28" si="6">+(D27-B27)/B27</f>
        <v>0.23837522480977627</v>
      </c>
      <c r="G27" s="6"/>
      <c r="H27" s="1"/>
    </row>
    <row r="28" spans="1:10" x14ac:dyDescent="0.3">
      <c r="A28" s="30" t="s">
        <v>17</v>
      </c>
      <c r="B28" s="31">
        <v>228.0267768199999</v>
      </c>
      <c r="C28" s="32">
        <f t="shared" ref="C28:E28" si="7">B28/B$32</f>
        <v>2.6328621925558581E-3</v>
      </c>
      <c r="D28" s="31">
        <v>123.46244899999994</v>
      </c>
      <c r="E28" s="32">
        <f t="shared" si="7"/>
        <v>1.6699110351185628E-3</v>
      </c>
      <c r="F28" s="32">
        <f t="shared" si="6"/>
        <v>-0.45856161841265292</v>
      </c>
      <c r="G28" s="6"/>
      <c r="H28" s="1"/>
    </row>
    <row r="29" spans="1:10" x14ac:dyDescent="0.3">
      <c r="A29" s="30" t="s">
        <v>23</v>
      </c>
      <c r="B29" s="31">
        <v>100.78840338000002</v>
      </c>
      <c r="C29" s="32">
        <f t="shared" ref="C29:E30" si="8">B29/B$32</f>
        <v>1.1637316476947922E-3</v>
      </c>
      <c r="D29" s="31">
        <v>107.49227119999998</v>
      </c>
      <c r="E29" s="32">
        <f t="shared" si="8"/>
        <v>1.4539038494760243E-3</v>
      </c>
      <c r="F29" s="32">
        <f>+(D29-B29)/B29</f>
        <v>6.651427738888302E-2</v>
      </c>
      <c r="G29" s="6"/>
      <c r="H29" s="1"/>
    </row>
    <row r="30" spans="1:10" x14ac:dyDescent="0.3">
      <c r="A30" s="30" t="s">
        <v>24</v>
      </c>
      <c r="B30" s="31">
        <v>5.4115236000000015</v>
      </c>
      <c r="C30" s="32">
        <f t="shared" si="8"/>
        <v>6.2482994713426661E-5</v>
      </c>
      <c r="D30" s="31">
        <v>4.9849871999999991</v>
      </c>
      <c r="E30" s="32">
        <f t="shared" ref="E30" si="9">D30/D$32</f>
        <v>6.7425239031219838E-5</v>
      </c>
      <c r="F30" s="32">
        <f>+(D30-B30)/B30</f>
        <v>-7.8820020298904794E-2</v>
      </c>
      <c r="G30" s="6"/>
      <c r="H30" s="1"/>
    </row>
    <row r="31" spans="1:10" x14ac:dyDescent="0.3">
      <c r="A31" s="34" t="s">
        <v>407</v>
      </c>
      <c r="B31" s="35">
        <f>+SUM(B14,B22,B25)</f>
        <v>6267.0259486599998</v>
      </c>
      <c r="C31" s="36">
        <f>B31/B$32</f>
        <v>7.236086879839726E-2</v>
      </c>
      <c r="D31" s="35">
        <f>+SUM(D14,D22,D25)</f>
        <v>7055.73415363</v>
      </c>
      <c r="E31" s="36">
        <f>D31/D$32</f>
        <v>9.5433457050650899E-2</v>
      </c>
      <c r="F31" s="36">
        <f>+(D31-B31)/B31</f>
        <v>0.12585047699357937</v>
      </c>
      <c r="G31" s="6"/>
      <c r="H31" s="43"/>
      <c r="I31" s="43"/>
      <c r="J31" s="43"/>
    </row>
    <row r="32" spans="1:10" x14ac:dyDescent="0.3">
      <c r="A32" s="39" t="s">
        <v>26</v>
      </c>
      <c r="B32" s="45">
        <f>+B31+B12</f>
        <v>86607.942286049642</v>
      </c>
      <c r="C32" s="41">
        <f>C31+C12</f>
        <v>1</v>
      </c>
      <c r="D32" s="40">
        <f>+D31+D12</f>
        <v>73933.548796049581</v>
      </c>
      <c r="E32" s="41">
        <f>E31+E12</f>
        <v>1.0000000000000002</v>
      </c>
      <c r="F32" s="41">
        <f>+(D32-B32)/B32</f>
        <v>-0.14634216164770358</v>
      </c>
      <c r="G32" s="6"/>
      <c r="H32" s="43"/>
      <c r="I32" s="43"/>
      <c r="J32" s="43"/>
    </row>
    <row r="33" spans="2:10" x14ac:dyDescent="0.3">
      <c r="D33" s="7"/>
      <c r="G33" s="6"/>
      <c r="H33" s="1"/>
      <c r="I33" s="1"/>
      <c r="J33" s="1"/>
    </row>
    <row r="34" spans="2:10" x14ac:dyDescent="0.3">
      <c r="B34" s="43"/>
      <c r="C34" s="43"/>
      <c r="D34" s="43"/>
      <c r="G34" s="6"/>
      <c r="H34" s="1"/>
    </row>
    <row r="35" spans="2:10" x14ac:dyDescent="0.3">
      <c r="H35" s="1"/>
    </row>
    <row r="36" spans="2:10" x14ac:dyDescent="0.3">
      <c r="B36" s="1"/>
      <c r="C36" s="1"/>
      <c r="D36" s="1"/>
      <c r="E36" s="1"/>
    </row>
  </sheetData>
  <mergeCells count="4">
    <mergeCell ref="A4:F4"/>
    <mergeCell ref="A13:F13"/>
    <mergeCell ref="A1:F1"/>
    <mergeCell ref="A2:F2"/>
  </mergeCells>
  <conditionalFormatting sqref="A1:A2">
    <cfRule type="cellIs" dxfId="2" priority="3" operator="equal">
      <formula>""</formula>
    </cfRule>
  </conditionalFormatting>
  <conditionalFormatting sqref="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ignoredErrors>
    <ignoredError sqref="C14 C22 C25 C31:D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Albeiro Cadavid Mazo - 50074</dc:creator>
  <cp:keywords/>
  <dc:description/>
  <cp:lastModifiedBy>NATALIA BASTIDAS ROSAS</cp:lastModifiedBy>
  <cp:revision/>
  <dcterms:created xsi:type="dcterms:W3CDTF">2014-02-06T20:39:06Z</dcterms:created>
  <dcterms:modified xsi:type="dcterms:W3CDTF">2022-02-07T20:12:05Z</dcterms:modified>
  <cp:category/>
  <cp:contentStatus/>
</cp:coreProperties>
</file>