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1_Registro de Fronteras/"/>
    </mc:Choice>
  </mc:AlternateContent>
  <xr:revisionPtr revIDLastSave="5" documentId="8_{A8171C55-CE6E-48B6-B14E-B05A3643D2B4}" xr6:coauthVersionLast="47" xr6:coauthVersionMax="47" xr10:uidLastSave="{5C3F7706-3814-4DC1-8959-B64653B61DD8}"/>
  <bookViews>
    <workbookView xWindow="-120" yWindow="-120" windowWidth="29040" windowHeight="15840" xr2:uid="{FB8D5BC6-DED3-4850-92C7-13AD841B8249}"/>
  </bookViews>
  <sheets>
    <sheet name="Operaciones" sheetId="1" r:id="rId1"/>
    <sheet name="Proyecciones" sheetId="2" r:id="rId2"/>
  </sheets>
  <definedNames>
    <definedName name="_xlnm._FilterDatabase" localSheetId="0" hidden="1">Operaciones!$A$1:$C$49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2" i="2"/>
  <c r="R27" i="1" l="1"/>
  <c r="R26" i="1"/>
  <c r="R25" i="1"/>
  <c r="R24" i="1"/>
  <c r="Q27" i="1"/>
  <c r="Q26" i="1"/>
  <c r="Q25" i="1"/>
  <c r="Q24" i="1"/>
  <c r="P27" i="1"/>
  <c r="P26" i="1"/>
  <c r="P25" i="1"/>
  <c r="P24" i="1"/>
  <c r="O27" i="1"/>
  <c r="O26" i="1"/>
  <c r="O25" i="1"/>
  <c r="O24" i="1"/>
  <c r="N27" i="1"/>
  <c r="N26" i="1"/>
  <c r="N25" i="1"/>
  <c r="N24" i="1"/>
  <c r="M27" i="1"/>
  <c r="M26" i="1"/>
  <c r="M25" i="1"/>
  <c r="M24" i="1"/>
  <c r="L27" i="1"/>
  <c r="L26" i="1"/>
  <c r="L25" i="1"/>
  <c r="L24" i="1"/>
  <c r="K27" i="1"/>
  <c r="K26" i="1"/>
  <c r="K25" i="1"/>
  <c r="K24" i="1"/>
  <c r="J27" i="1"/>
  <c r="J26" i="1"/>
  <c r="J25" i="1"/>
  <c r="J24" i="1"/>
  <c r="I27" i="1"/>
  <c r="I26" i="1"/>
  <c r="I25" i="1"/>
  <c r="I24" i="1"/>
  <c r="H27" i="1"/>
  <c r="H26" i="1"/>
  <c r="H25" i="1"/>
  <c r="H24" i="1"/>
  <c r="G27" i="1"/>
  <c r="G24" i="1"/>
  <c r="D3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G25" i="1"/>
  <c r="G26" i="1"/>
</calcChain>
</file>

<file path=xl/sharedStrings.xml><?xml version="1.0" encoding="utf-8"?>
<sst xmlns="http://schemas.openxmlformats.org/spreadsheetml/2006/main" count="58" uniqueCount="10">
  <si>
    <t>estadoSolicitud</t>
  </si>
  <si>
    <t>Aprobado Registros</t>
  </si>
  <si>
    <t>Aprobado Solicitudes</t>
  </si>
  <si>
    <t>Rechazado Registros</t>
  </si>
  <si>
    <t>Rechazado Solicitudes</t>
  </si>
  <si>
    <t>mesregistro</t>
  </si>
  <si>
    <t>porcentaje</t>
  </si>
  <si>
    <t>mesProyectado</t>
  </si>
  <si>
    <t>CROM1</t>
  </si>
  <si>
    <t>CROM2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</si>
</sst>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B6C10"/>
      <color rgb="FF462B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800" b="1"/>
              <a:t>Evolución</a:t>
            </a:r>
            <a:r>
              <a:rPr lang="es-CO" sz="2800" b="1" baseline="0"/>
              <a:t> QER vs. CROM - Únicamente Contratos de Largo Plazo</a:t>
            </a:r>
          </a:p>
          <a:p>
            <a:pPr>
              <a:defRPr sz="2800"/>
            </a:pPr>
            <a:r>
              <a:rPr lang="es-CO" sz="2800" b="1" baseline="0"/>
              <a:t> (% de Operaciones Evaluadas)</a:t>
            </a:r>
            <a:endParaRPr lang="es-CO" sz="2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Operaciones!$F$24</c:f>
              <c:strCache>
                <c:ptCount val="1"/>
                <c:pt idx="0">
                  <c:v>Aprobado Registros</c:v>
                </c:pt>
              </c:strCache>
            </c:strRef>
          </c:tx>
          <c:spPr>
            <a:solidFill>
              <a:srgbClr val="462B9E"/>
            </a:solidFill>
            <a:ln>
              <a:noFill/>
            </a:ln>
            <a:effectLst/>
          </c:spPr>
          <c:invertIfNegative val="0"/>
          <c:cat>
            <c:numRef>
              <c:f>Operaciones!$G$23:$R$23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Operaciones!$G$24:$R$24</c:f>
              <c:numCache>
                <c:formatCode>0.00%</c:formatCode>
                <c:ptCount val="12"/>
                <c:pt idx="0">
                  <c:v>0.86370157819225302</c:v>
                </c:pt>
                <c:pt idx="1">
                  <c:v>0.94285714285714295</c:v>
                </c:pt>
                <c:pt idx="2">
                  <c:v>1</c:v>
                </c:pt>
                <c:pt idx="3">
                  <c:v>0.94871794871794901</c:v>
                </c:pt>
                <c:pt idx="4">
                  <c:v>0.85454545454545505</c:v>
                </c:pt>
                <c:pt idx="5">
                  <c:v>0.86842105263157898</c:v>
                </c:pt>
                <c:pt idx="6">
                  <c:v>0.91666666666666696</c:v>
                </c:pt>
                <c:pt idx="7">
                  <c:v>0.875</c:v>
                </c:pt>
                <c:pt idx="8">
                  <c:v>0.8</c:v>
                </c:pt>
                <c:pt idx="9">
                  <c:v>0.85185185185185197</c:v>
                </c:pt>
                <c:pt idx="10">
                  <c:v>0.90909090909090895</c:v>
                </c:pt>
                <c:pt idx="11">
                  <c:v>0.80188679245283001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3-4873-8076-C8FDF562B10B}"/>
            </c:ext>
          </c:extLst>
        </c:ser>
        <c:ser>
          <c:idx val="1"/>
          <c:order val="1"/>
          <c:tx>
            <c:strRef>
              <c:f>Operaciones!$F$25</c:f>
              <c:strCache>
                <c:ptCount val="1"/>
                <c:pt idx="0">
                  <c:v>Aprobado Solicitudes</c:v>
                </c:pt>
              </c:strCache>
            </c:strRef>
          </c:tx>
          <c:spPr>
            <a:solidFill>
              <a:srgbClr val="FB6C10"/>
            </a:solidFill>
            <a:ln>
              <a:noFill/>
            </a:ln>
            <a:effectLst/>
          </c:spPr>
          <c:invertIfNegative val="0"/>
          <c:cat>
            <c:numRef>
              <c:f>Operaciones!$G$23:$R$23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Operaciones!$G$25:$R$25</c:f>
              <c:numCache>
                <c:formatCode>0.00%</c:formatCode>
                <c:ptCount val="12"/>
                <c:pt idx="0">
                  <c:v>0.12195121951219499</c:v>
                </c:pt>
                <c:pt idx="1">
                  <c:v>0</c:v>
                </c:pt>
                <c:pt idx="2">
                  <c:v>0</c:v>
                </c:pt>
                <c:pt idx="3">
                  <c:v>5.1282051282051301E-2</c:v>
                </c:pt>
                <c:pt idx="4">
                  <c:v>3.6363636363636397E-2</c:v>
                </c:pt>
                <c:pt idx="5">
                  <c:v>2.6315789473684199E-2</c:v>
                </c:pt>
                <c:pt idx="6">
                  <c:v>0</c:v>
                </c:pt>
                <c:pt idx="7">
                  <c:v>6.25E-2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6.6037735849056603E-2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3-4873-8076-C8FDF562B10B}"/>
            </c:ext>
          </c:extLst>
        </c:ser>
        <c:ser>
          <c:idx val="2"/>
          <c:order val="2"/>
          <c:tx>
            <c:strRef>
              <c:f>Operaciones!$F$26</c:f>
              <c:strCache>
                <c:ptCount val="1"/>
                <c:pt idx="0">
                  <c:v>Rechazado Registros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Operaciones!$G$23:$R$23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Operaciones!$G$26:$R$26</c:f>
              <c:numCache>
                <c:formatCode>0.00%</c:formatCode>
                <c:ptCount val="12"/>
                <c:pt idx="0">
                  <c:v>1.4347202295552401E-3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5.4545454545454501E-2</c:v>
                </c:pt>
                <c:pt idx="5">
                  <c:v>0.105263157894737</c:v>
                </c:pt>
                <c:pt idx="6">
                  <c:v>8.3333333333333301E-2</c:v>
                </c:pt>
                <c:pt idx="7">
                  <c:v>0</c:v>
                </c:pt>
                <c:pt idx="8">
                  <c:v>6.6666666666666693E-2</c:v>
                </c:pt>
                <c:pt idx="9">
                  <c:v>0.11111111111111099</c:v>
                </c:pt>
                <c:pt idx="10">
                  <c:v>3.03030303030303E-2</c:v>
                </c:pt>
                <c:pt idx="11">
                  <c:v>2.83018867924528E-2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3-4873-8076-C8FDF562B10B}"/>
            </c:ext>
          </c:extLst>
        </c:ser>
        <c:ser>
          <c:idx val="3"/>
          <c:order val="3"/>
          <c:tx>
            <c:strRef>
              <c:f>Operaciones!$F$27</c:f>
              <c:strCache>
                <c:ptCount val="1"/>
                <c:pt idx="0">
                  <c:v>Rechazado Solicitudes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Operaciones!$G$23:$R$23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Operaciones!$G$27:$R$27</c:f>
              <c:numCache>
                <c:formatCode>0.00%</c:formatCode>
                <c:ptCount val="12"/>
                <c:pt idx="0">
                  <c:v>1.29124820659971E-2</c:v>
                </c:pt>
                <c:pt idx="1">
                  <c:v>5.7142857142857099E-2</c:v>
                </c:pt>
                <c:pt idx="2">
                  <c:v>0</c:v>
                </c:pt>
                <c:pt idx="3">
                  <c:v>0</c:v>
                </c:pt>
                <c:pt idx="4">
                  <c:v>5.4545454545454501E-2</c:v>
                </c:pt>
                <c:pt idx="5">
                  <c:v>0</c:v>
                </c:pt>
                <c:pt idx="6">
                  <c:v>0</c:v>
                </c:pt>
                <c:pt idx="7">
                  <c:v>6.25E-2</c:v>
                </c:pt>
                <c:pt idx="8">
                  <c:v>0.133333333333333</c:v>
                </c:pt>
                <c:pt idx="9">
                  <c:v>3.7037037037037E-2</c:v>
                </c:pt>
                <c:pt idx="10">
                  <c:v>6.0606060606060601E-2</c:v>
                </c:pt>
                <c:pt idx="11">
                  <c:v>0.10377358490565999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3-4873-8076-C8FDF562B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4074848"/>
        <c:axId val="1730003136"/>
      </c:barChart>
      <c:dateAx>
        <c:axId val="1604074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30003136"/>
        <c:crosses val="autoZero"/>
        <c:auto val="1"/>
        <c:lblOffset val="100"/>
        <c:baseTimeUnit val="months"/>
      </c:dateAx>
      <c:valAx>
        <c:axId val="17300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407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Valores</a:t>
            </a:r>
            <a:r>
              <a:rPr lang="es-CO" sz="1800" b="1" baseline="0"/>
              <a:t> Proyectados CROM </a:t>
            </a:r>
          </a:p>
          <a:p>
            <a:pPr>
              <a:defRPr/>
            </a:pPr>
            <a:r>
              <a:rPr lang="es-CO" b="1" baseline="0"/>
              <a:t>(GWh/mes - todo el mercado)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Proyecciones!$B$1</c:f>
              <c:strCache>
                <c:ptCount val="1"/>
                <c:pt idx="0">
                  <c:v>CROM1</c:v>
                </c:pt>
              </c:strCache>
            </c:strRef>
          </c:tx>
          <c:spPr>
            <a:ln w="28575" cap="rnd">
              <a:solidFill>
                <a:srgbClr val="462B9E"/>
              </a:solidFill>
              <a:round/>
            </a:ln>
            <a:effectLst/>
          </c:spPr>
          <c:marker>
            <c:symbol val="none"/>
          </c:marker>
          <c:cat>
            <c:numRef>
              <c:f>Proyecciones!$A$2:$A$61</c:f>
              <c:numCache>
                <c:formatCode>m/d/yyyy</c:formatCode>
                <c:ptCount val="60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  <c:pt idx="15">
                  <c:v>45352</c:v>
                </c:pt>
                <c:pt idx="16">
                  <c:v>45383</c:v>
                </c:pt>
                <c:pt idx="17">
                  <c:v>45413</c:v>
                </c:pt>
                <c:pt idx="18">
                  <c:v>45444</c:v>
                </c:pt>
                <c:pt idx="19">
                  <c:v>45474</c:v>
                </c:pt>
                <c:pt idx="20">
                  <c:v>45505</c:v>
                </c:pt>
                <c:pt idx="21">
                  <c:v>45536</c:v>
                </c:pt>
                <c:pt idx="22">
                  <c:v>45566</c:v>
                </c:pt>
                <c:pt idx="23">
                  <c:v>45597</c:v>
                </c:pt>
                <c:pt idx="24">
                  <c:v>45627</c:v>
                </c:pt>
                <c:pt idx="25">
                  <c:v>45658</c:v>
                </c:pt>
                <c:pt idx="26">
                  <c:v>45689</c:v>
                </c:pt>
                <c:pt idx="27">
                  <c:v>45717</c:v>
                </c:pt>
                <c:pt idx="28">
                  <c:v>45748</c:v>
                </c:pt>
                <c:pt idx="29">
                  <c:v>45778</c:v>
                </c:pt>
                <c:pt idx="30">
                  <c:v>45809</c:v>
                </c:pt>
                <c:pt idx="31">
                  <c:v>45839</c:v>
                </c:pt>
                <c:pt idx="32">
                  <c:v>45870</c:v>
                </c:pt>
                <c:pt idx="33">
                  <c:v>45901</c:v>
                </c:pt>
                <c:pt idx="34">
                  <c:v>45931</c:v>
                </c:pt>
                <c:pt idx="35">
                  <c:v>45962</c:v>
                </c:pt>
                <c:pt idx="36">
                  <c:v>45992</c:v>
                </c:pt>
                <c:pt idx="37">
                  <c:v>46023</c:v>
                </c:pt>
                <c:pt idx="38">
                  <c:v>46054</c:v>
                </c:pt>
                <c:pt idx="39">
                  <c:v>46082</c:v>
                </c:pt>
                <c:pt idx="40">
                  <c:v>46113</c:v>
                </c:pt>
                <c:pt idx="41">
                  <c:v>46143</c:v>
                </c:pt>
                <c:pt idx="42">
                  <c:v>46174</c:v>
                </c:pt>
                <c:pt idx="43">
                  <c:v>46204</c:v>
                </c:pt>
                <c:pt idx="44">
                  <c:v>46235</c:v>
                </c:pt>
                <c:pt idx="45">
                  <c:v>46266</c:v>
                </c:pt>
                <c:pt idx="46">
                  <c:v>46296</c:v>
                </c:pt>
                <c:pt idx="47">
                  <c:v>46327</c:v>
                </c:pt>
                <c:pt idx="48">
                  <c:v>46357</c:v>
                </c:pt>
                <c:pt idx="49">
                  <c:v>46388</c:v>
                </c:pt>
                <c:pt idx="50">
                  <c:v>46419</c:v>
                </c:pt>
                <c:pt idx="51">
                  <c:v>46447</c:v>
                </c:pt>
                <c:pt idx="52">
                  <c:v>46478</c:v>
                </c:pt>
                <c:pt idx="53">
                  <c:v>46508</c:v>
                </c:pt>
                <c:pt idx="54">
                  <c:v>46539</c:v>
                </c:pt>
                <c:pt idx="55">
                  <c:v>46569</c:v>
                </c:pt>
                <c:pt idx="56">
                  <c:v>46600</c:v>
                </c:pt>
                <c:pt idx="57">
                  <c:v>46631</c:v>
                </c:pt>
                <c:pt idx="58">
                  <c:v>46661</c:v>
                </c:pt>
                <c:pt idx="59">
                  <c:v>46692</c:v>
                </c:pt>
              </c:numCache>
            </c:numRef>
          </c:cat>
          <c:val>
            <c:numRef>
              <c:f>Proyecciones!$B$2:$B$61</c:f>
              <c:numCache>
                <c:formatCode>General</c:formatCode>
                <c:ptCount val="60"/>
                <c:pt idx="0">
                  <c:v>18283.217180630007</c:v>
                </c:pt>
                <c:pt idx="1">
                  <c:v>20520.738199350002</c:v>
                </c:pt>
                <c:pt idx="2">
                  <c:v>20246.721781780001</c:v>
                </c:pt>
                <c:pt idx="3">
                  <c:v>20532.184846340006</c:v>
                </c:pt>
                <c:pt idx="4">
                  <c:v>20420.884263750006</c:v>
                </c:pt>
                <c:pt idx="5">
                  <c:v>20460.538836980002</c:v>
                </c:pt>
                <c:pt idx="6">
                  <c:v>20381.74059727</c:v>
                </c:pt>
                <c:pt idx="7">
                  <c:v>20505.435907470004</c:v>
                </c:pt>
                <c:pt idx="8">
                  <c:v>20500.370736649998</c:v>
                </c:pt>
                <c:pt idx="9">
                  <c:v>20419.607784859996</c:v>
                </c:pt>
                <c:pt idx="10">
                  <c:v>20486.931791619998</c:v>
                </c:pt>
                <c:pt idx="11">
                  <c:v>20371.330414599997</c:v>
                </c:pt>
                <c:pt idx="12">
                  <c:v>20517.365568309997</c:v>
                </c:pt>
                <c:pt idx="13">
                  <c:v>20850.582054789997</c:v>
                </c:pt>
                <c:pt idx="14">
                  <c:v>20640.848680830004</c:v>
                </c:pt>
                <c:pt idx="15">
                  <c:v>20844.031060060002</c:v>
                </c:pt>
                <c:pt idx="16">
                  <c:v>20745.694563570007</c:v>
                </c:pt>
                <c:pt idx="17">
                  <c:v>20828.510140510003</c:v>
                </c:pt>
                <c:pt idx="18">
                  <c:v>20718.658493670006</c:v>
                </c:pt>
                <c:pt idx="19">
                  <c:v>20810.842526110006</c:v>
                </c:pt>
                <c:pt idx="20">
                  <c:v>20803.068551870001</c:v>
                </c:pt>
                <c:pt idx="21">
                  <c:v>20712.286472230007</c:v>
                </c:pt>
                <c:pt idx="22">
                  <c:v>20810.154128210004</c:v>
                </c:pt>
                <c:pt idx="23">
                  <c:v>20706.941778260007</c:v>
                </c:pt>
                <c:pt idx="24">
                  <c:v>20825.654610760004</c:v>
                </c:pt>
                <c:pt idx="25">
                  <c:v>20944.914943790001</c:v>
                </c:pt>
                <c:pt idx="26">
                  <c:v>20622.841161430002</c:v>
                </c:pt>
                <c:pt idx="27">
                  <c:v>20937.266412549998</c:v>
                </c:pt>
                <c:pt idx="28">
                  <c:v>20836.169139940004</c:v>
                </c:pt>
                <c:pt idx="29">
                  <c:v>20947.151308610002</c:v>
                </c:pt>
                <c:pt idx="30">
                  <c:v>20845.555414490002</c:v>
                </c:pt>
                <c:pt idx="31">
                  <c:v>20947.110825340002</c:v>
                </c:pt>
                <c:pt idx="32">
                  <c:v>20942.348575839998</c:v>
                </c:pt>
                <c:pt idx="33">
                  <c:v>20840.064980179995</c:v>
                </c:pt>
                <c:pt idx="34">
                  <c:v>20943.708734320004</c:v>
                </c:pt>
                <c:pt idx="35">
                  <c:v>20842.353009549999</c:v>
                </c:pt>
                <c:pt idx="36">
                  <c:v>20918.407147010003</c:v>
                </c:pt>
                <c:pt idx="37">
                  <c:v>20996.05695233</c:v>
                </c:pt>
                <c:pt idx="38">
                  <c:v>20683.563378719995</c:v>
                </c:pt>
                <c:pt idx="39">
                  <c:v>20994.266638419998</c:v>
                </c:pt>
                <c:pt idx="40">
                  <c:v>20888.95282527</c:v>
                </c:pt>
                <c:pt idx="41">
                  <c:v>20993.032637240001</c:v>
                </c:pt>
                <c:pt idx="42">
                  <c:v>20888.4736471</c:v>
                </c:pt>
                <c:pt idx="43">
                  <c:v>20987.109452229997</c:v>
                </c:pt>
                <c:pt idx="44">
                  <c:v>20984.75743424</c:v>
                </c:pt>
                <c:pt idx="45">
                  <c:v>20879.53084594</c:v>
                </c:pt>
                <c:pt idx="46">
                  <c:v>20975.531031639999</c:v>
                </c:pt>
                <c:pt idx="47">
                  <c:v>20873.936102350002</c:v>
                </c:pt>
                <c:pt idx="48">
                  <c:v>20970.077778339997</c:v>
                </c:pt>
                <c:pt idx="49">
                  <c:v>21060.351956630002</c:v>
                </c:pt>
                <c:pt idx="50">
                  <c:v>20735.181962579994</c:v>
                </c:pt>
                <c:pt idx="51">
                  <c:v>21059.52543523</c:v>
                </c:pt>
                <c:pt idx="52">
                  <c:v>20960.162329179999</c:v>
                </c:pt>
                <c:pt idx="53">
                  <c:v>21066.528616190004</c:v>
                </c:pt>
                <c:pt idx="54">
                  <c:v>20959.084253579997</c:v>
                </c:pt>
                <c:pt idx="55">
                  <c:v>21063.109493170003</c:v>
                </c:pt>
                <c:pt idx="56">
                  <c:v>21055.646209160001</c:v>
                </c:pt>
                <c:pt idx="57">
                  <c:v>20953.754263220002</c:v>
                </c:pt>
                <c:pt idx="58">
                  <c:v>21059.674541079999</c:v>
                </c:pt>
                <c:pt idx="59">
                  <c:v>20953.939826540001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E-4733-939E-CF9E12F8BE6C}"/>
            </c:ext>
          </c:extLst>
        </c:ser>
        <c:ser>
          <c:idx val="1"/>
          <c:order val="1"/>
          <c:tx>
            <c:strRef>
              <c:f>Proyecciones!$C$1</c:f>
              <c:strCache>
                <c:ptCount val="1"/>
                <c:pt idx="0">
                  <c:v>CROM2</c:v>
                </c:pt>
              </c:strCache>
            </c:strRef>
          </c:tx>
          <c:spPr>
            <a:ln w="28575" cap="rnd">
              <a:solidFill>
                <a:srgbClr val="FB6C10"/>
              </a:solidFill>
              <a:round/>
            </a:ln>
            <a:effectLst/>
          </c:spPr>
          <c:marker>
            <c:symbol val="none"/>
          </c:marker>
          <c:cat>
            <c:numRef>
              <c:f>Proyecciones!$A$2:$A$61</c:f>
              <c:numCache>
                <c:formatCode>m/d/yyyy</c:formatCode>
                <c:ptCount val="60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  <c:pt idx="15">
                  <c:v>45352</c:v>
                </c:pt>
                <c:pt idx="16">
                  <c:v>45383</c:v>
                </c:pt>
                <c:pt idx="17">
                  <c:v>45413</c:v>
                </c:pt>
                <c:pt idx="18">
                  <c:v>45444</c:v>
                </c:pt>
                <c:pt idx="19">
                  <c:v>45474</c:v>
                </c:pt>
                <c:pt idx="20">
                  <c:v>45505</c:v>
                </c:pt>
                <c:pt idx="21">
                  <c:v>45536</c:v>
                </c:pt>
                <c:pt idx="22">
                  <c:v>45566</c:v>
                </c:pt>
                <c:pt idx="23">
                  <c:v>45597</c:v>
                </c:pt>
                <c:pt idx="24">
                  <c:v>45627</c:v>
                </c:pt>
                <c:pt idx="25">
                  <c:v>45658</c:v>
                </c:pt>
                <c:pt idx="26">
                  <c:v>45689</c:v>
                </c:pt>
                <c:pt idx="27">
                  <c:v>45717</c:v>
                </c:pt>
                <c:pt idx="28">
                  <c:v>45748</c:v>
                </c:pt>
                <c:pt idx="29">
                  <c:v>45778</c:v>
                </c:pt>
                <c:pt idx="30">
                  <c:v>45809</c:v>
                </c:pt>
                <c:pt idx="31">
                  <c:v>45839</c:v>
                </c:pt>
                <c:pt idx="32">
                  <c:v>45870</c:v>
                </c:pt>
                <c:pt idx="33">
                  <c:v>45901</c:v>
                </c:pt>
                <c:pt idx="34">
                  <c:v>45931</c:v>
                </c:pt>
                <c:pt idx="35">
                  <c:v>45962</c:v>
                </c:pt>
                <c:pt idx="36">
                  <c:v>45992</c:v>
                </c:pt>
                <c:pt idx="37">
                  <c:v>46023</c:v>
                </c:pt>
                <c:pt idx="38">
                  <c:v>46054</c:v>
                </c:pt>
                <c:pt idx="39">
                  <c:v>46082</c:v>
                </c:pt>
                <c:pt idx="40">
                  <c:v>46113</c:v>
                </c:pt>
                <c:pt idx="41">
                  <c:v>46143</c:v>
                </c:pt>
                <c:pt idx="42">
                  <c:v>46174</c:v>
                </c:pt>
                <c:pt idx="43">
                  <c:v>46204</c:v>
                </c:pt>
                <c:pt idx="44">
                  <c:v>46235</c:v>
                </c:pt>
                <c:pt idx="45">
                  <c:v>46266</c:v>
                </c:pt>
                <c:pt idx="46">
                  <c:v>46296</c:v>
                </c:pt>
                <c:pt idx="47">
                  <c:v>46327</c:v>
                </c:pt>
                <c:pt idx="48">
                  <c:v>46357</c:v>
                </c:pt>
                <c:pt idx="49">
                  <c:v>46388</c:v>
                </c:pt>
                <c:pt idx="50">
                  <c:v>46419</c:v>
                </c:pt>
                <c:pt idx="51">
                  <c:v>46447</c:v>
                </c:pt>
                <c:pt idx="52">
                  <c:v>46478</c:v>
                </c:pt>
                <c:pt idx="53">
                  <c:v>46508</c:v>
                </c:pt>
                <c:pt idx="54">
                  <c:v>46539</c:v>
                </c:pt>
                <c:pt idx="55">
                  <c:v>46569</c:v>
                </c:pt>
                <c:pt idx="56">
                  <c:v>46600</c:v>
                </c:pt>
                <c:pt idx="57">
                  <c:v>46631</c:v>
                </c:pt>
                <c:pt idx="58">
                  <c:v>46661</c:v>
                </c:pt>
                <c:pt idx="59">
                  <c:v>46692</c:v>
                </c:pt>
              </c:numCache>
            </c:numRef>
          </c:cat>
          <c:val>
            <c:numRef>
              <c:f>Proyecciones!$C$2:$C$61</c:f>
              <c:numCache>
                <c:formatCode>General</c:formatCode>
                <c:ptCount val="60"/>
                <c:pt idx="0">
                  <c:v>144211.93188751992</c:v>
                </c:pt>
                <c:pt idx="1">
                  <c:v>143723.71919495994</c:v>
                </c:pt>
                <c:pt idx="2">
                  <c:v>143756.87329443998</c:v>
                </c:pt>
                <c:pt idx="3">
                  <c:v>143718.75399922996</c:v>
                </c:pt>
                <c:pt idx="4">
                  <c:v>143735.60078384995</c:v>
                </c:pt>
                <c:pt idx="5">
                  <c:v>143738.54769951996</c:v>
                </c:pt>
                <c:pt idx="6">
                  <c:v>143748.4219587199</c:v>
                </c:pt>
                <c:pt idx="7">
                  <c:v>143738.02760034995</c:v>
                </c:pt>
                <c:pt idx="8">
                  <c:v>143737.37770179997</c:v>
                </c:pt>
                <c:pt idx="9">
                  <c:v>143747.88426109994</c:v>
                </c:pt>
                <c:pt idx="10">
                  <c:v>143735.85905149995</c:v>
                </c:pt>
                <c:pt idx="11">
                  <c:v>143736.23322418993</c:v>
                </c:pt>
                <c:pt idx="12">
                  <c:v>143722.14849117995</c:v>
                </c:pt>
                <c:pt idx="13">
                  <c:v>143763.70403835998</c:v>
                </c:pt>
                <c:pt idx="14">
                  <c:v>143893.87880089</c:v>
                </c:pt>
                <c:pt idx="15">
                  <c:v>143799.68085653</c:v>
                </c:pt>
                <c:pt idx="16">
                  <c:v>143886.64549865999</c:v>
                </c:pt>
                <c:pt idx="17">
                  <c:v>143803.71213102998</c:v>
                </c:pt>
                <c:pt idx="18">
                  <c:v>143890.50048310996</c:v>
                </c:pt>
                <c:pt idx="19">
                  <c:v>143805.93308267999</c:v>
                </c:pt>
                <c:pt idx="20">
                  <c:v>143803.42234591002</c:v>
                </c:pt>
                <c:pt idx="21">
                  <c:v>143886.78321425995</c:v>
                </c:pt>
                <c:pt idx="22">
                  <c:v>143800.06518653</c:v>
                </c:pt>
                <c:pt idx="23">
                  <c:v>143886.09838808997</c:v>
                </c:pt>
                <c:pt idx="24">
                  <c:v>143801.26137954998</c:v>
                </c:pt>
                <c:pt idx="25">
                  <c:v>144162.70285569999</c:v>
                </c:pt>
                <c:pt idx="26">
                  <c:v>144170.03079135003</c:v>
                </c:pt>
                <c:pt idx="27">
                  <c:v>144162.34275169999</c:v>
                </c:pt>
                <c:pt idx="28">
                  <c:v>144162.71133891997</c:v>
                </c:pt>
                <c:pt idx="29">
                  <c:v>144162.97027969998</c:v>
                </c:pt>
                <c:pt idx="30">
                  <c:v>144163.34947592</c:v>
                </c:pt>
                <c:pt idx="31">
                  <c:v>144163.14027369997</c:v>
                </c:pt>
                <c:pt idx="32">
                  <c:v>144163.22895169997</c:v>
                </c:pt>
                <c:pt idx="33">
                  <c:v>144162.83053888998</c:v>
                </c:pt>
                <c:pt idx="34">
                  <c:v>144162.45796166995</c:v>
                </c:pt>
                <c:pt idx="35">
                  <c:v>144162.60912038002</c:v>
                </c:pt>
                <c:pt idx="36">
                  <c:v>144161.85256915994</c:v>
                </c:pt>
                <c:pt idx="37">
                  <c:v>144161.18145310995</c:v>
                </c:pt>
                <c:pt idx="38">
                  <c:v>144161.17906110003</c:v>
                </c:pt>
                <c:pt idx="39">
                  <c:v>144160.70775410996</c:v>
                </c:pt>
                <c:pt idx="40">
                  <c:v>144161.24370179002</c:v>
                </c:pt>
                <c:pt idx="41">
                  <c:v>144161.41812810994</c:v>
                </c:pt>
                <c:pt idx="42">
                  <c:v>144161.84097278997</c:v>
                </c:pt>
                <c:pt idx="43">
                  <c:v>144161.58412410994</c:v>
                </c:pt>
                <c:pt idx="44">
                  <c:v>144161.77877010996</c:v>
                </c:pt>
                <c:pt idx="45">
                  <c:v>144161.22233878999</c:v>
                </c:pt>
                <c:pt idx="46">
                  <c:v>144160.83571710999</c:v>
                </c:pt>
                <c:pt idx="47">
                  <c:v>144161.01325178999</c:v>
                </c:pt>
                <c:pt idx="48">
                  <c:v>144160.15372810999</c:v>
                </c:pt>
                <c:pt idx="49">
                  <c:v>144161.60878758997</c:v>
                </c:pt>
                <c:pt idx="50">
                  <c:v>144162.25457362999</c:v>
                </c:pt>
                <c:pt idx="51">
                  <c:v>144161.82197458996</c:v>
                </c:pt>
                <c:pt idx="52">
                  <c:v>144162.45356826999</c:v>
                </c:pt>
                <c:pt idx="53">
                  <c:v>144162.53427058997</c:v>
                </c:pt>
                <c:pt idx="54">
                  <c:v>144162.96038326999</c:v>
                </c:pt>
                <c:pt idx="55">
                  <c:v>144162.71538258996</c:v>
                </c:pt>
                <c:pt idx="56">
                  <c:v>144162.98551458996</c:v>
                </c:pt>
                <c:pt idx="57">
                  <c:v>144162.49519326998</c:v>
                </c:pt>
                <c:pt idx="58">
                  <c:v>144161.92923658996</c:v>
                </c:pt>
                <c:pt idx="59">
                  <c:v>144162.08902926999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E-4733-939E-CF9E12F8B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611600"/>
        <c:axId val="1729996896"/>
      </c:lineChart>
      <c:dateAx>
        <c:axId val="1729611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996896"/>
        <c:crosses val="autoZero"/>
        <c:auto val="1"/>
        <c:lblOffset val="100"/>
        <c:baseTimeUnit val="months"/>
      </c:dateAx>
      <c:valAx>
        <c:axId val="1729996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 baseline="0"/>
                  <a:t>Energía</a:t>
                </a:r>
              </a:p>
              <a:p>
                <a:pPr>
                  <a:defRPr sz="1200"/>
                </a:pPr>
                <a:r>
                  <a:rPr lang="es-CO" sz="1200" baseline="0"/>
                  <a:t>[GWh-mes]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61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645679</xdr:colOff>
      <xdr:row>1</xdr:row>
      <xdr:rowOff>111125</xdr:rowOff>
    </xdr:from>
    <xdr:to>
      <xdr:col>31</xdr:col>
      <xdr:colOff>607912</xdr:colOff>
      <xdr:row>50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33C41EE-1C1A-4A8B-9D0E-0FBEDF390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0</xdr:row>
      <xdr:rowOff>184149</xdr:rowOff>
    </xdr:from>
    <xdr:to>
      <xdr:col>18</xdr:col>
      <xdr:colOff>288291</xdr:colOff>
      <xdr:row>27</xdr:row>
      <xdr:rowOff>8254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0A40B-4CD5-4E66-9AB8-C6D1CDE03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01AC-AAB7-4119-B04B-A0B82A4E1211}">
  <dimension ref="A1:R49"/>
  <sheetViews>
    <sheetView tabSelected="1" zoomScale="115" zoomScaleNormal="115" workbookViewId="0">
      <selection activeCell="B7" sqref="B7"/>
    </sheetView>
  </sheetViews>
  <sheetFormatPr baseColWidth="10" defaultRowHeight="15" x14ac:dyDescent="0.25"/>
  <cols>
    <col min="1" max="2" width="20.140625" bestFit="1" customWidth="1"/>
    <col min="5" max="5" width="12" bestFit="1" customWidth="1"/>
    <col min="6" max="6" width="20.140625" bestFit="1" customWidth="1"/>
  </cols>
  <sheetData>
    <row r="1" spans="1:5" x14ac:dyDescent="0.25">
      <c r="A1" t="s">
        <v>5</v>
      </c>
      <c r="B1" t="s">
        <v>0</v>
      </c>
      <c r="C1" t="s">
        <v>6</v>
      </c>
    </row>
    <row r="2" spans="1:5" x14ac:dyDescent="0.25">
      <c r="A2" s="1">
        <v>44562</v>
      </c>
      <c r="B2" t="s">
        <v>1</v>
      </c>
      <c r="C2" s="2">
        <v>0.86370157819225302</v>
      </c>
      <c r="E2" s="3"/>
    </row>
    <row r="3" spans="1:5" x14ac:dyDescent="0.25">
      <c r="A3" s="1">
        <v>44562</v>
      </c>
      <c r="B3" t="s">
        <v>2</v>
      </c>
      <c r="C3" s="2">
        <v>0.12195121951219499</v>
      </c>
      <c r="E3" s="3"/>
    </row>
    <row r="4" spans="1:5" x14ac:dyDescent="0.25">
      <c r="A4" s="1">
        <v>44562</v>
      </c>
      <c r="B4" t="s">
        <v>3</v>
      </c>
      <c r="C4" s="2">
        <v>1.4347202295552401E-3</v>
      </c>
      <c r="E4" s="3"/>
    </row>
    <row r="5" spans="1:5" x14ac:dyDescent="0.25">
      <c r="A5" s="1">
        <v>44562</v>
      </c>
      <c r="B5" t="s">
        <v>4</v>
      </c>
      <c r="C5" s="2">
        <v>1.29124820659971E-2</v>
      </c>
      <c r="E5" s="3"/>
    </row>
    <row r="6" spans="1:5" x14ac:dyDescent="0.25">
      <c r="A6" s="1">
        <v>44593</v>
      </c>
      <c r="B6" t="s">
        <v>1</v>
      </c>
      <c r="C6" s="2">
        <v>0.94285714285714295</v>
      </c>
      <c r="E6" s="3"/>
    </row>
    <row r="7" spans="1:5" x14ac:dyDescent="0.25">
      <c r="A7" s="1">
        <v>44593</v>
      </c>
      <c r="B7" t="s">
        <v>2</v>
      </c>
      <c r="C7" s="2">
        <v>0</v>
      </c>
      <c r="E7" s="3"/>
    </row>
    <row r="8" spans="1:5" x14ac:dyDescent="0.25">
      <c r="A8" s="1">
        <v>44593</v>
      </c>
      <c r="B8" t="s">
        <v>3</v>
      </c>
      <c r="C8" s="2">
        <v>0</v>
      </c>
      <c r="E8" s="3"/>
    </row>
    <row r="9" spans="1:5" x14ac:dyDescent="0.25">
      <c r="A9" s="1">
        <v>44593</v>
      </c>
      <c r="B9" t="s">
        <v>4</v>
      </c>
      <c r="C9" s="2">
        <v>5.7142857142857099E-2</v>
      </c>
      <c r="E9" s="3"/>
    </row>
    <row r="10" spans="1:5" x14ac:dyDescent="0.25">
      <c r="A10" s="1">
        <v>44621</v>
      </c>
      <c r="B10" t="s">
        <v>1</v>
      </c>
      <c r="C10" s="2">
        <v>1</v>
      </c>
    </row>
    <row r="11" spans="1:5" x14ac:dyDescent="0.25">
      <c r="A11" s="1">
        <v>44621</v>
      </c>
      <c r="B11" t="s">
        <v>2</v>
      </c>
      <c r="C11" s="2">
        <v>0</v>
      </c>
    </row>
    <row r="12" spans="1:5" x14ac:dyDescent="0.25">
      <c r="A12" s="1">
        <v>44621</v>
      </c>
      <c r="B12" t="s">
        <v>3</v>
      </c>
      <c r="C12" s="2">
        <v>0</v>
      </c>
    </row>
    <row r="13" spans="1:5" x14ac:dyDescent="0.25">
      <c r="A13" s="1">
        <v>44621</v>
      </c>
      <c r="B13" t="s">
        <v>4</v>
      </c>
      <c r="C13" s="2">
        <v>0</v>
      </c>
    </row>
    <row r="14" spans="1:5" x14ac:dyDescent="0.25">
      <c r="A14" s="1">
        <v>44652</v>
      </c>
      <c r="B14" t="s">
        <v>1</v>
      </c>
      <c r="C14" s="2">
        <v>0.94871794871794901</v>
      </c>
    </row>
    <row r="15" spans="1:5" x14ac:dyDescent="0.25">
      <c r="A15" s="1">
        <v>44652</v>
      </c>
      <c r="B15" t="s">
        <v>2</v>
      </c>
      <c r="C15" s="2">
        <v>5.1282051282051301E-2</v>
      </c>
    </row>
    <row r="16" spans="1:5" x14ac:dyDescent="0.25">
      <c r="A16" s="1">
        <v>44652</v>
      </c>
      <c r="B16" t="s">
        <v>3</v>
      </c>
      <c r="C16" s="2">
        <v>0</v>
      </c>
    </row>
    <row r="17" spans="1:18" x14ac:dyDescent="0.25">
      <c r="A17" s="1">
        <v>44652</v>
      </c>
      <c r="B17" t="s">
        <v>4</v>
      </c>
      <c r="C17" s="2">
        <v>0</v>
      </c>
    </row>
    <row r="18" spans="1:18" x14ac:dyDescent="0.25">
      <c r="A18" s="1">
        <v>44682</v>
      </c>
      <c r="B18" t="s">
        <v>1</v>
      </c>
      <c r="C18" s="2">
        <v>0.85454545454545505</v>
      </c>
    </row>
    <row r="19" spans="1:18" x14ac:dyDescent="0.25">
      <c r="A19" s="1">
        <v>44682</v>
      </c>
      <c r="B19" t="s">
        <v>2</v>
      </c>
      <c r="C19" s="2">
        <v>3.6363636363636397E-2</v>
      </c>
    </row>
    <row r="20" spans="1:18" x14ac:dyDescent="0.25">
      <c r="A20" s="1">
        <v>44682</v>
      </c>
      <c r="B20" t="s">
        <v>3</v>
      </c>
      <c r="C20" s="2">
        <v>5.4545454545454501E-2</v>
      </c>
    </row>
    <row r="21" spans="1:18" x14ac:dyDescent="0.25">
      <c r="A21" s="1">
        <v>44682</v>
      </c>
      <c r="B21" t="s">
        <v>4</v>
      </c>
      <c r="C21" s="2">
        <v>5.4545454545454501E-2</v>
      </c>
    </row>
    <row r="22" spans="1:18" x14ac:dyDescent="0.25">
      <c r="A22" s="1">
        <v>44713</v>
      </c>
      <c r="B22" t="s">
        <v>1</v>
      </c>
      <c r="C22" s="2">
        <v>0.86842105263157898</v>
      </c>
    </row>
    <row r="23" spans="1:18" x14ac:dyDescent="0.25">
      <c r="A23" s="1">
        <v>44713</v>
      </c>
      <c r="B23" t="s">
        <v>2</v>
      </c>
      <c r="C23" s="2">
        <v>2.6315789473684199E-2</v>
      </c>
      <c r="G23" s="1">
        <v>44562</v>
      </c>
      <c r="H23" s="1">
        <v>44593</v>
      </c>
      <c r="I23" s="1">
        <v>44621</v>
      </c>
      <c r="J23" s="1">
        <v>44652</v>
      </c>
      <c r="K23" s="1">
        <v>44682</v>
      </c>
      <c r="L23" s="1">
        <v>44713</v>
      </c>
      <c r="M23" s="1">
        <v>44743</v>
      </c>
      <c r="N23" s="1">
        <v>44774</v>
      </c>
      <c r="O23" s="1">
        <v>44805</v>
      </c>
      <c r="P23" s="1">
        <v>44835</v>
      </c>
      <c r="Q23" s="1">
        <v>44866</v>
      </c>
      <c r="R23" s="1">
        <v>44896</v>
      </c>
    </row>
    <row r="24" spans="1:18" x14ac:dyDescent="0.25">
      <c r="A24" s="1">
        <v>44713</v>
      </c>
      <c r="B24" t="s">
        <v>3</v>
      </c>
      <c r="C24" s="2">
        <v>0.105263157894737</v>
      </c>
      <c r="F24" t="s">
        <v>1</v>
      </c>
      <c r="G24" s="2">
        <f>+IF(AND(G$23=$A2, $F24=$B2), $C2, 0)</f>
        <v>0.86370157819225302</v>
      </c>
      <c r="H24" s="2">
        <f>+IF(AND(H$23=$A6, $F24=$B6), $C6, 0)</f>
        <v>0.94285714285714295</v>
      </c>
      <c r="I24" s="2">
        <f>+IF(AND(I$23=$A10, $F24=$B10), $C10, 0)</f>
        <v>1</v>
      </c>
      <c r="J24" s="2">
        <f>+IF(AND(J$23=$A14, $F24=$B14), $C14, 0)</f>
        <v>0.94871794871794901</v>
      </c>
      <c r="K24" s="2">
        <f>+IF(AND(K$23=$A18, $F24=$B18), $C18, 0)</f>
        <v>0.85454545454545505</v>
      </c>
      <c r="L24" s="2">
        <f>+IF(AND(L$23=$A22, $F24=$B22), $C22, 0)</f>
        <v>0.86842105263157898</v>
      </c>
      <c r="M24" s="2">
        <f>+IF(AND(M$23=$A26, $F24=$B26), $C26, 0)</f>
        <v>0.91666666666666696</v>
      </c>
      <c r="N24" s="2">
        <f>+IF(AND(N$23=$A30, $F24=$B30), $C30, 0)</f>
        <v>0.875</v>
      </c>
      <c r="O24" s="2">
        <f>+IF(AND(O$23=$A34, $F24=$B34), $C34, 0)</f>
        <v>0.8</v>
      </c>
      <c r="P24" s="2">
        <f>+IF(AND(P$23=$A38, $F24=$B38), $C38, 0)</f>
        <v>0.85185185185185197</v>
      </c>
      <c r="Q24" s="2">
        <f>+IF(AND(Q$23=$A42, $F24=$B42), $C42, 0)</f>
        <v>0.90909090909090895</v>
      </c>
      <c r="R24" s="2">
        <f>+IF(AND(R$23=$A46, $F24=$B46), $C46, 0)</f>
        <v>0.80188679245283001</v>
      </c>
    </row>
    <row r="25" spans="1:18" x14ac:dyDescent="0.25">
      <c r="A25" s="1">
        <v>44713</v>
      </c>
      <c r="B25" t="s">
        <v>4</v>
      </c>
      <c r="C25" s="2">
        <v>0</v>
      </c>
      <c r="F25" t="s">
        <v>2</v>
      </c>
      <c r="G25" s="2">
        <f>+IF(AND(G$23=A3, F25=B3), C3, 0)</f>
        <v>0.12195121951219499</v>
      </c>
      <c r="H25" s="2">
        <f>+IF(AND(H$23=$A7, $F25=$B7), $C7, 0)</f>
        <v>0</v>
      </c>
      <c r="I25" s="2">
        <f>+IF(AND(I$23=$A11, $F25=$B11), $C11, 0)</f>
        <v>0</v>
      </c>
      <c r="J25" s="2">
        <f>+IF(AND(J$23=$A15, $F25=$B15), $C15, 0)</f>
        <v>5.1282051282051301E-2</v>
      </c>
      <c r="K25" s="2">
        <f>+IF(AND(K$23=$A19, $F25=$B19), $C19, 0)</f>
        <v>3.6363636363636397E-2</v>
      </c>
      <c r="L25" s="2">
        <f>+IF(AND(L$23=$A23, $F25=$B23), $C23, 0)</f>
        <v>2.6315789473684199E-2</v>
      </c>
      <c r="M25" s="2">
        <f>+IF(AND(M$23=$A27, $F25=$B27), $C27, 0)</f>
        <v>0</v>
      </c>
      <c r="N25" s="2">
        <f>+IF(AND(N$23=$A31, $F25=$B31), $C31, 0)</f>
        <v>6.25E-2</v>
      </c>
      <c r="O25" s="2">
        <f>+IF(AND(O$23=$A35, $F25=$B35), $C35, 0)</f>
        <v>0</v>
      </c>
      <c r="P25" s="2">
        <f>+IF(AND(P$23=$A39, $F25=$B39), $C39, 0)</f>
        <v>0</v>
      </c>
      <c r="Q25" s="2">
        <f>+IF(AND(Q$23=$A43, $F25=$B43), $C43, 0)</f>
        <v>0</v>
      </c>
      <c r="R25" s="2">
        <f>+IF(AND(R$23=$A47, $F25=$B47), $C47, 0)</f>
        <v>6.6037735849056603E-2</v>
      </c>
    </row>
    <row r="26" spans="1:18" x14ac:dyDescent="0.25">
      <c r="A26" s="1">
        <v>44743</v>
      </c>
      <c r="B26" t="s">
        <v>1</v>
      </c>
      <c r="C26" s="2">
        <v>0.91666666666666696</v>
      </c>
      <c r="F26" t="s">
        <v>3</v>
      </c>
      <c r="G26" s="2">
        <f>+IF(AND(G$23=A4, F26=B4), C4, 0)</f>
        <v>1.4347202295552401E-3</v>
      </c>
      <c r="H26" s="2">
        <f>+IF(AND(H$23=$A8, $F26=$B8), $C8, 0)</f>
        <v>0</v>
      </c>
      <c r="I26" s="2">
        <f>+IF(AND(I$23=$A12, $F26=$B12), $C12, 0)</f>
        <v>0</v>
      </c>
      <c r="J26" s="2">
        <f>+IF(AND(J$23=$A16, $F26=$B16), $C16, 0)</f>
        <v>0</v>
      </c>
      <c r="K26" s="2">
        <f>+IF(AND(K$23=$A20, $F26=$B20), $C20, 0)</f>
        <v>5.4545454545454501E-2</v>
      </c>
      <c r="L26" s="2">
        <f>+IF(AND(L$23=$A24, $F26=$B24), $C24, 0)</f>
        <v>0.105263157894737</v>
      </c>
      <c r="M26" s="2">
        <f>+IF(AND(M$23=$A28, $F26=$B28), $C28, 0)</f>
        <v>8.3333333333333301E-2</v>
      </c>
      <c r="N26" s="2">
        <f>+IF(AND(N$23=$A32, $F26=$B32), $C32, 0)</f>
        <v>0</v>
      </c>
      <c r="O26" s="2">
        <f>+IF(AND(O$23=$A36, $F26=$B36), $C36, 0)</f>
        <v>6.6666666666666693E-2</v>
      </c>
      <c r="P26" s="2">
        <f>+IF(AND(P$23=$A40, $F26=$B40), $C40, 0)</f>
        <v>0.11111111111111099</v>
      </c>
      <c r="Q26" s="2">
        <f>+IF(AND(Q$23=$A44, $F26=$B44), $C44, 0)</f>
        <v>3.03030303030303E-2</v>
      </c>
      <c r="R26" s="2">
        <f>+IF(AND(R$23=$A48, $F26=$B48), $C48, 0)</f>
        <v>2.83018867924528E-2</v>
      </c>
    </row>
    <row r="27" spans="1:18" x14ac:dyDescent="0.25">
      <c r="A27" s="1">
        <v>44743</v>
      </c>
      <c r="B27" t="s">
        <v>2</v>
      </c>
      <c r="C27" s="2">
        <v>0</v>
      </c>
      <c r="F27" t="s">
        <v>4</v>
      </c>
      <c r="G27" s="2">
        <f>+IF(AND(G$23=A5, F27=B5), C5, 0)</f>
        <v>1.29124820659971E-2</v>
      </c>
      <c r="H27" s="2">
        <f>+IF(AND(H$23=$A9, $F27=$B9), $C9, 0)</f>
        <v>5.7142857142857099E-2</v>
      </c>
      <c r="I27" s="2">
        <f>+IF(AND(I$23=$A13, $F27=$B13), $C13, 0)</f>
        <v>0</v>
      </c>
      <c r="J27" s="2">
        <f>+IF(AND(J$23=$A17, $F27=$B17), $C17, 0)</f>
        <v>0</v>
      </c>
      <c r="K27" s="2">
        <f>+IF(AND(K$23=$A21, $F27=$B21), $C21, 0)</f>
        <v>5.4545454545454501E-2</v>
      </c>
      <c r="L27" s="2">
        <f>+IF(AND(L$23=$A25, $F27=$B25), $C25, 0)</f>
        <v>0</v>
      </c>
      <c r="M27" s="2">
        <f>+IF(AND(M$23=$A29, $F27=$B29), $C29, 0)</f>
        <v>0</v>
      </c>
      <c r="N27" s="2">
        <f>+IF(AND(N$23=$A33, $F27=$B33), $C33, 0)</f>
        <v>6.25E-2</v>
      </c>
      <c r="O27" s="2">
        <f>+IF(AND(O$23=$A37, $F27=$B37), $C37, 0)</f>
        <v>0.133333333333333</v>
      </c>
      <c r="P27" s="2">
        <f>+IF(AND(P$23=$A41, $F27=$B41), $C41, 0)</f>
        <v>3.7037037037037E-2</v>
      </c>
      <c r="Q27" s="2">
        <f>+IF(AND(Q$23=$A45, $F27=$B45), $C45, 0)</f>
        <v>6.0606060606060601E-2</v>
      </c>
      <c r="R27" s="2">
        <f>+IF(AND(R$23=$A49, $F27=$B49), $C49, 0)</f>
        <v>0.10377358490565999</v>
      </c>
    </row>
    <row r="28" spans="1:18" x14ac:dyDescent="0.25">
      <c r="A28" s="1">
        <v>44743</v>
      </c>
      <c r="B28" t="s">
        <v>3</v>
      </c>
      <c r="C28" s="2">
        <v>8.3333333333333301E-2</v>
      </c>
    </row>
    <row r="29" spans="1:18" x14ac:dyDescent="0.25">
      <c r="A29" s="1">
        <v>44743</v>
      </c>
      <c r="B29" t="s">
        <v>4</v>
      </c>
      <c r="C29" s="2">
        <v>0</v>
      </c>
    </row>
    <row r="30" spans="1:18" x14ac:dyDescent="0.25">
      <c r="A30" s="1">
        <v>44774</v>
      </c>
      <c r="B30" t="s">
        <v>1</v>
      </c>
      <c r="C30" s="2">
        <v>0.875</v>
      </c>
    </row>
    <row r="31" spans="1:18" x14ac:dyDescent="0.25">
      <c r="A31" s="1">
        <v>44774</v>
      </c>
      <c r="B31" t="s">
        <v>2</v>
      </c>
      <c r="C31" s="2">
        <v>6.25E-2</v>
      </c>
    </row>
    <row r="32" spans="1:18" x14ac:dyDescent="0.25">
      <c r="A32" s="1">
        <v>44774</v>
      </c>
      <c r="B32" t="s">
        <v>3</v>
      </c>
      <c r="C32" s="2">
        <v>0</v>
      </c>
    </row>
    <row r="33" spans="1:7" x14ac:dyDescent="0.25">
      <c r="A33" s="1">
        <v>44774</v>
      </c>
      <c r="B33" t="s">
        <v>4</v>
      </c>
      <c r="C33" s="2">
        <v>6.25E-2</v>
      </c>
    </row>
    <row r="34" spans="1:7" x14ac:dyDescent="0.25">
      <c r="A34" s="1">
        <v>44805</v>
      </c>
      <c r="B34" t="s">
        <v>1</v>
      </c>
      <c r="C34" s="2">
        <v>0.8</v>
      </c>
      <c r="G34" s="1"/>
    </row>
    <row r="35" spans="1:7" x14ac:dyDescent="0.25">
      <c r="A35" s="1">
        <v>44805</v>
      </c>
      <c r="B35" t="s">
        <v>2</v>
      </c>
      <c r="C35" s="2">
        <v>0</v>
      </c>
      <c r="G35" s="1"/>
    </row>
    <row r="36" spans="1:7" x14ac:dyDescent="0.25">
      <c r="A36" s="1">
        <v>44805</v>
      </c>
      <c r="B36" t="s">
        <v>3</v>
      </c>
      <c r="C36" s="2">
        <v>6.6666666666666693E-2</v>
      </c>
      <c r="G36" s="1"/>
    </row>
    <row r="37" spans="1:7" x14ac:dyDescent="0.25">
      <c r="A37" s="1">
        <v>44805</v>
      </c>
      <c r="B37" t="s">
        <v>4</v>
      </c>
      <c r="C37" s="2">
        <v>0.133333333333333</v>
      </c>
      <c r="G37" s="1"/>
    </row>
    <row r="38" spans="1:7" x14ac:dyDescent="0.25">
      <c r="A38" s="1">
        <v>44835</v>
      </c>
      <c r="B38" t="s">
        <v>1</v>
      </c>
      <c r="C38" s="2">
        <v>0.85185185185185197</v>
      </c>
      <c r="G38" s="1"/>
    </row>
    <row r="39" spans="1:7" x14ac:dyDescent="0.25">
      <c r="A39" s="1">
        <v>44835</v>
      </c>
      <c r="B39" t="s">
        <v>2</v>
      </c>
      <c r="C39" s="2">
        <v>0</v>
      </c>
      <c r="G39" s="1"/>
    </row>
    <row r="40" spans="1:7" x14ac:dyDescent="0.25">
      <c r="A40" s="1">
        <v>44835</v>
      </c>
      <c r="B40" t="s">
        <v>3</v>
      </c>
      <c r="C40" s="2">
        <v>0.11111111111111099</v>
      </c>
      <c r="G40" s="1"/>
    </row>
    <row r="41" spans="1:7" x14ac:dyDescent="0.25">
      <c r="A41" s="1">
        <v>44835</v>
      </c>
      <c r="B41" t="s">
        <v>4</v>
      </c>
      <c r="C41" s="2">
        <v>3.7037037037037E-2</v>
      </c>
    </row>
    <row r="42" spans="1:7" x14ac:dyDescent="0.25">
      <c r="A42" s="1">
        <v>44866</v>
      </c>
      <c r="B42" t="s">
        <v>1</v>
      </c>
      <c r="C42" s="2">
        <v>0.90909090909090895</v>
      </c>
    </row>
    <row r="43" spans="1:7" x14ac:dyDescent="0.25">
      <c r="A43" s="1">
        <v>44866</v>
      </c>
      <c r="B43" t="s">
        <v>2</v>
      </c>
      <c r="C43" s="2">
        <v>0</v>
      </c>
    </row>
    <row r="44" spans="1:7" x14ac:dyDescent="0.25">
      <c r="A44" s="1">
        <v>44866</v>
      </c>
      <c r="B44" t="s">
        <v>3</v>
      </c>
      <c r="C44" s="2">
        <v>3.03030303030303E-2</v>
      </c>
    </row>
    <row r="45" spans="1:7" x14ac:dyDescent="0.25">
      <c r="A45" s="1">
        <v>44866</v>
      </c>
      <c r="B45" t="s">
        <v>4</v>
      </c>
      <c r="C45" s="2">
        <v>6.0606060606060601E-2</v>
      </c>
    </row>
    <row r="46" spans="1:7" x14ac:dyDescent="0.25">
      <c r="A46" s="1">
        <v>44896</v>
      </c>
      <c r="B46" t="s">
        <v>1</v>
      </c>
      <c r="C46" s="2">
        <v>0.80188679245283001</v>
      </c>
    </row>
    <row r="47" spans="1:7" x14ac:dyDescent="0.25">
      <c r="A47" s="1">
        <v>44896</v>
      </c>
      <c r="B47" t="s">
        <v>2</v>
      </c>
      <c r="C47" s="2">
        <v>6.6037735849056603E-2</v>
      </c>
    </row>
    <row r="48" spans="1:7" x14ac:dyDescent="0.25">
      <c r="A48" s="1">
        <v>44896</v>
      </c>
      <c r="B48" t="s">
        <v>3</v>
      </c>
      <c r="C48" s="2">
        <v>2.83018867924528E-2</v>
      </c>
    </row>
    <row r="49" spans="1:3" x14ac:dyDescent="0.25">
      <c r="A49" s="1">
        <v>44896</v>
      </c>
      <c r="B49" t="s">
        <v>4</v>
      </c>
      <c r="C49" s="2">
        <v>0.10377358490565999</v>
      </c>
    </row>
  </sheetData>
  <autoFilter ref="A1:C49" xr:uid="{14E74C3F-9BB2-4AD1-914E-9C1558432DF8}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ECDF-3760-43DA-9236-ACDB04D78F7A}">
  <dimension ref="A1:Q61"/>
  <sheetViews>
    <sheetView zoomScale="70" zoomScaleNormal="70" workbookViewId="0">
      <selection activeCell="B5" sqref="B5"/>
    </sheetView>
  </sheetViews>
  <sheetFormatPr baseColWidth="10" defaultRowHeight="15" x14ac:dyDescent="0.25"/>
  <cols>
    <col min="1" max="1" width="16.28515625" bestFit="1" customWidth="1"/>
  </cols>
  <sheetData>
    <row r="1" spans="1:4" x14ac:dyDescent="0.25">
      <c r="A1" t="s">
        <v>7</v>
      </c>
      <c r="B1" t="s">
        <v>8</v>
      </c>
      <c r="C1" t="s">
        <v>9</v>
      </c>
    </row>
    <row r="2" spans="1:4" x14ac:dyDescent="0.25">
      <c r="A2" s="1">
        <v>44896</v>
      </c>
      <c r="B2">
        <v>18283.217180630007</v>
      </c>
      <c r="C2">
        <v>144211.93188751992</v>
      </c>
      <c r="D2" s="2">
        <f>B2/C2</f>
        <v>0.12678019732022072</v>
      </c>
    </row>
    <row r="3" spans="1:4" x14ac:dyDescent="0.25">
      <c r="A3" s="1">
        <v>44927</v>
      </c>
      <c r="B3">
        <v>20520.738199350002</v>
      </c>
      <c r="C3">
        <v>143723.71919495994</v>
      </c>
      <c r="D3" s="2">
        <f t="shared" ref="D3:D61" si="0">B3/C3</f>
        <v>0.1427790646825233</v>
      </c>
    </row>
    <row r="4" spans="1:4" x14ac:dyDescent="0.25">
      <c r="A4" s="1">
        <v>44958</v>
      </c>
      <c r="B4">
        <v>20246.721781780001</v>
      </c>
      <c r="C4">
        <v>143756.87329443998</v>
      </c>
      <c r="D4" s="2">
        <f>B4/C4</f>
        <v>0.14084002606477861</v>
      </c>
    </row>
    <row r="5" spans="1:4" x14ac:dyDescent="0.25">
      <c r="A5" s="1">
        <v>44986</v>
      </c>
      <c r="B5">
        <v>20532.184846340006</v>
      </c>
      <c r="C5">
        <v>143718.75399922996</v>
      </c>
      <c r="D5" s="2">
        <f t="shared" si="0"/>
        <v>0.14286364357465844</v>
      </c>
    </row>
    <row r="6" spans="1:4" x14ac:dyDescent="0.25">
      <c r="A6" s="1">
        <v>45017</v>
      </c>
      <c r="B6">
        <v>20420.884263750006</v>
      </c>
      <c r="C6">
        <v>143735.60078384995</v>
      </c>
      <c r="D6" s="2">
        <f t="shared" si="0"/>
        <v>0.14207255650226136</v>
      </c>
    </row>
    <row r="7" spans="1:4" x14ac:dyDescent="0.25">
      <c r="A7" s="1">
        <v>45047</v>
      </c>
      <c r="B7">
        <v>20460.538836980002</v>
      </c>
      <c r="C7">
        <v>143738.54769951996</v>
      </c>
      <c r="D7" s="2">
        <f t="shared" si="0"/>
        <v>0.14234552362218095</v>
      </c>
    </row>
    <row r="8" spans="1:4" x14ac:dyDescent="0.25">
      <c r="A8" s="1">
        <v>45078</v>
      </c>
      <c r="B8">
        <v>20381.74059727</v>
      </c>
      <c r="C8">
        <v>143748.4219587199</v>
      </c>
      <c r="D8" s="2">
        <f t="shared" si="0"/>
        <v>0.14178757804466893</v>
      </c>
    </row>
    <row r="9" spans="1:4" x14ac:dyDescent="0.25">
      <c r="A9" s="1">
        <v>45108</v>
      </c>
      <c r="B9">
        <v>20505.435907470004</v>
      </c>
      <c r="C9">
        <v>143738.02760034995</v>
      </c>
      <c r="D9" s="2">
        <f t="shared" si="0"/>
        <v>0.14265839214437698</v>
      </c>
    </row>
    <row r="10" spans="1:4" x14ac:dyDescent="0.25">
      <c r="A10" s="1">
        <v>45139</v>
      </c>
      <c r="B10">
        <v>20500.370736649998</v>
      </c>
      <c r="C10">
        <v>143737.37770179997</v>
      </c>
      <c r="D10" s="2">
        <f t="shared" si="0"/>
        <v>0.1426237980992002</v>
      </c>
    </row>
    <row r="11" spans="1:4" x14ac:dyDescent="0.25">
      <c r="A11" s="1">
        <v>45170</v>
      </c>
      <c r="B11">
        <v>20419.607784859996</v>
      </c>
      <c r="C11">
        <v>143747.88426109994</v>
      </c>
      <c r="D11" s="2">
        <f t="shared" si="0"/>
        <v>0.14205153620049354</v>
      </c>
    </row>
    <row r="12" spans="1:4" x14ac:dyDescent="0.25">
      <c r="A12" s="1">
        <v>45200</v>
      </c>
      <c r="B12">
        <v>20486.931791619998</v>
      </c>
      <c r="C12">
        <v>143735.85905149995</v>
      </c>
      <c r="D12" s="2">
        <f t="shared" si="0"/>
        <v>0.14253180748917788</v>
      </c>
    </row>
    <row r="13" spans="1:4" x14ac:dyDescent="0.25">
      <c r="A13" s="1">
        <v>45231</v>
      </c>
      <c r="B13">
        <v>20371.330414599997</v>
      </c>
      <c r="C13">
        <v>143736.23322418993</v>
      </c>
      <c r="D13" s="2">
        <f t="shared" si="0"/>
        <v>0.14172717593639866</v>
      </c>
    </row>
    <row r="14" spans="1:4" x14ac:dyDescent="0.25">
      <c r="A14" s="1">
        <v>45261</v>
      </c>
      <c r="B14">
        <v>20517.365568309997</v>
      </c>
      <c r="C14">
        <v>143722.14849117995</v>
      </c>
      <c r="D14" s="2">
        <f t="shared" si="0"/>
        <v>0.14275715875183373</v>
      </c>
    </row>
    <row r="15" spans="1:4" x14ac:dyDescent="0.25">
      <c r="A15" s="1">
        <v>45292</v>
      </c>
      <c r="B15">
        <v>20850.582054789997</v>
      </c>
      <c r="C15">
        <v>143763.70403835998</v>
      </c>
      <c r="D15" s="2">
        <f t="shared" si="0"/>
        <v>0.14503370092096754</v>
      </c>
    </row>
    <row r="16" spans="1:4" x14ac:dyDescent="0.25">
      <c r="A16" s="1">
        <v>45323</v>
      </c>
      <c r="B16">
        <v>20640.848680830004</v>
      </c>
      <c r="C16">
        <v>143893.87880089</v>
      </c>
      <c r="D16" s="2">
        <f t="shared" si="0"/>
        <v>0.14344493909564648</v>
      </c>
    </row>
    <row r="17" spans="1:4" x14ac:dyDescent="0.25">
      <c r="A17" s="1">
        <v>45352</v>
      </c>
      <c r="B17">
        <v>20844.031060060002</v>
      </c>
      <c r="C17">
        <v>143799.68085653</v>
      </c>
      <c r="D17" s="2">
        <f t="shared" si="0"/>
        <v>0.14495185897426466</v>
      </c>
    </row>
    <row r="18" spans="1:4" x14ac:dyDescent="0.25">
      <c r="A18" s="1">
        <v>45383</v>
      </c>
      <c r="B18">
        <v>20745.694563570007</v>
      </c>
      <c r="C18">
        <v>143886.64549865999</v>
      </c>
      <c r="D18" s="2">
        <f t="shared" si="0"/>
        <v>0.14418082019823869</v>
      </c>
    </row>
    <row r="19" spans="1:4" x14ac:dyDescent="0.25">
      <c r="A19" s="1">
        <v>45413</v>
      </c>
      <c r="B19">
        <v>20828.510140510003</v>
      </c>
      <c r="C19">
        <v>143803.71213102998</v>
      </c>
      <c r="D19" s="2">
        <f t="shared" si="0"/>
        <v>0.144839864227786</v>
      </c>
    </row>
    <row r="20" spans="1:4" x14ac:dyDescent="0.25">
      <c r="A20" s="1">
        <v>45444</v>
      </c>
      <c r="B20">
        <v>20718.658493670006</v>
      </c>
      <c r="C20">
        <v>143890.50048310996</v>
      </c>
      <c r="D20" s="2">
        <f t="shared" si="0"/>
        <v>0.14398906407377454</v>
      </c>
    </row>
    <row r="21" spans="1:4" x14ac:dyDescent="0.25">
      <c r="A21" s="1">
        <v>45474</v>
      </c>
      <c r="B21">
        <v>20810.842526110006</v>
      </c>
      <c r="C21">
        <v>143805.93308267999</v>
      </c>
      <c r="D21" s="2">
        <f t="shared" si="0"/>
        <v>0.14471476996811383</v>
      </c>
    </row>
    <row r="22" spans="1:4" x14ac:dyDescent="0.25">
      <c r="A22" s="1">
        <v>45505</v>
      </c>
      <c r="B22">
        <v>20803.068551870001</v>
      </c>
      <c r="C22">
        <v>143803.42234591002</v>
      </c>
      <c r="D22" s="2">
        <f t="shared" si="0"/>
        <v>0.1446632368861816</v>
      </c>
    </row>
    <row r="23" spans="1:4" x14ac:dyDescent="0.25">
      <c r="A23" s="1">
        <v>45536</v>
      </c>
      <c r="B23">
        <v>20712.286472230007</v>
      </c>
      <c r="C23">
        <v>143886.78321425995</v>
      </c>
      <c r="D23" s="2">
        <f t="shared" si="0"/>
        <v>0.14394849901806206</v>
      </c>
    </row>
    <row r="24" spans="1:4" x14ac:dyDescent="0.25">
      <c r="A24" s="1">
        <v>45566</v>
      </c>
      <c r="B24">
        <v>20810.154128210004</v>
      </c>
      <c r="C24">
        <v>143800.06518653</v>
      </c>
      <c r="D24" s="2">
        <f t="shared" si="0"/>
        <v>0.14471588800197099</v>
      </c>
    </row>
    <row r="25" spans="1:4" x14ac:dyDescent="0.25">
      <c r="A25" s="1">
        <v>45597</v>
      </c>
      <c r="B25">
        <v>20706.941778260007</v>
      </c>
      <c r="C25">
        <v>143886.09838808997</v>
      </c>
      <c r="D25" s="2">
        <f t="shared" si="0"/>
        <v>0.14391203882955522</v>
      </c>
    </row>
    <row r="26" spans="1:4" x14ac:dyDescent="0.25">
      <c r="A26" s="1">
        <v>45627</v>
      </c>
      <c r="B26">
        <v>20825.654610760004</v>
      </c>
      <c r="C26">
        <v>143801.26137954998</v>
      </c>
      <c r="D26" s="2">
        <f t="shared" si="0"/>
        <v>0.1448224752061989</v>
      </c>
    </row>
    <row r="27" spans="1:4" x14ac:dyDescent="0.25">
      <c r="A27" s="1">
        <v>45658</v>
      </c>
      <c r="B27">
        <v>20944.914943790001</v>
      </c>
      <c r="C27">
        <v>144162.70285569999</v>
      </c>
      <c r="D27" s="2">
        <f t="shared" si="0"/>
        <v>0.14528664161322549</v>
      </c>
    </row>
    <row r="28" spans="1:4" x14ac:dyDescent="0.25">
      <c r="A28" s="1">
        <v>45689</v>
      </c>
      <c r="B28">
        <v>20622.841161430002</v>
      </c>
      <c r="C28">
        <v>144170.03079135003</v>
      </c>
      <c r="D28" s="2">
        <f t="shared" si="0"/>
        <v>0.14304527125527491</v>
      </c>
    </row>
    <row r="29" spans="1:4" x14ac:dyDescent="0.25">
      <c r="A29" s="1">
        <v>45717</v>
      </c>
      <c r="B29">
        <v>20937.266412549998</v>
      </c>
      <c r="C29">
        <v>144162.34275169999</v>
      </c>
      <c r="D29" s="2">
        <f t="shared" si="0"/>
        <v>0.14523394953848376</v>
      </c>
    </row>
    <row r="30" spans="1:4" x14ac:dyDescent="0.25">
      <c r="A30" s="1">
        <v>45748</v>
      </c>
      <c r="B30">
        <v>20836.169139940004</v>
      </c>
      <c r="C30">
        <v>144162.71133891997</v>
      </c>
      <c r="D30" s="2">
        <f t="shared" si="0"/>
        <v>0.14453230621443516</v>
      </c>
    </row>
    <row r="31" spans="1:4" x14ac:dyDescent="0.25">
      <c r="A31" s="1">
        <v>45778</v>
      </c>
      <c r="B31">
        <v>20947.151308610002</v>
      </c>
      <c r="C31">
        <v>144162.97027969998</v>
      </c>
      <c r="D31" s="2">
        <f t="shared" si="0"/>
        <v>0.14530188485967699</v>
      </c>
    </row>
    <row r="32" spans="1:4" x14ac:dyDescent="0.25">
      <c r="A32" s="1">
        <v>45809</v>
      </c>
      <c r="B32">
        <v>20845.555414490002</v>
      </c>
      <c r="C32">
        <v>144163.34947592</v>
      </c>
      <c r="D32" s="2">
        <f t="shared" si="0"/>
        <v>0.14459677504906954</v>
      </c>
    </row>
    <row r="33" spans="1:17" x14ac:dyDescent="0.25">
      <c r="A33" s="1">
        <v>45839</v>
      </c>
      <c r="B33">
        <v>20947.110825340002</v>
      </c>
      <c r="C33">
        <v>144163.14027369997</v>
      </c>
      <c r="D33" s="2">
        <f t="shared" si="0"/>
        <v>0.14530143270721629</v>
      </c>
    </row>
    <row r="34" spans="1:17" x14ac:dyDescent="0.25">
      <c r="A34" s="1">
        <v>45870</v>
      </c>
      <c r="B34">
        <v>20942.348575839998</v>
      </c>
      <c r="C34">
        <v>144163.22895169997</v>
      </c>
      <c r="D34" s="2">
        <f t="shared" si="0"/>
        <v>0.14526830959686995</v>
      </c>
    </row>
    <row r="35" spans="1:17" x14ac:dyDescent="0.25">
      <c r="A35" s="1">
        <v>45901</v>
      </c>
      <c r="B35">
        <v>20840.064980179995</v>
      </c>
      <c r="C35">
        <v>144162.83053888998</v>
      </c>
      <c r="D35" s="2">
        <f t="shared" si="0"/>
        <v>0.14455921059733973</v>
      </c>
    </row>
    <row r="36" spans="1:17" x14ac:dyDescent="0.25">
      <c r="A36" s="1">
        <v>45931</v>
      </c>
      <c r="B36">
        <v>20943.708734320004</v>
      </c>
      <c r="C36">
        <v>144162.45796166995</v>
      </c>
      <c r="D36" s="2">
        <f t="shared" si="0"/>
        <v>0.14527852140179615</v>
      </c>
      <c r="Q36">
        <v>1</v>
      </c>
    </row>
    <row r="37" spans="1:17" x14ac:dyDescent="0.25">
      <c r="A37" s="1">
        <v>45962</v>
      </c>
      <c r="B37">
        <v>20842.353009549999</v>
      </c>
      <c r="C37">
        <v>144162.60912038002</v>
      </c>
      <c r="D37" s="2">
        <f t="shared" si="0"/>
        <v>0.14457530379563277</v>
      </c>
    </row>
    <row r="38" spans="1:17" x14ac:dyDescent="0.25">
      <c r="A38" s="1">
        <v>45992</v>
      </c>
      <c r="B38">
        <v>20918.407147010003</v>
      </c>
      <c r="C38">
        <v>144161.85256915994</v>
      </c>
      <c r="D38" s="2">
        <f t="shared" si="0"/>
        <v>0.14510362328324442</v>
      </c>
    </row>
    <row r="39" spans="1:17" x14ac:dyDescent="0.25">
      <c r="A39" s="1">
        <v>46023</v>
      </c>
      <c r="B39">
        <v>20996.05695233</v>
      </c>
      <c r="C39">
        <v>144161.18145310995</v>
      </c>
      <c r="D39" s="2">
        <f t="shared" si="0"/>
        <v>0.14564293064675807</v>
      </c>
    </row>
    <row r="40" spans="1:17" x14ac:dyDescent="0.25">
      <c r="A40" s="1">
        <v>46054</v>
      </c>
      <c r="B40">
        <v>20683.563378719995</v>
      </c>
      <c r="C40">
        <v>144161.17906110003</v>
      </c>
      <c r="D40" s="2">
        <f t="shared" si="0"/>
        <v>0.14347526507086664</v>
      </c>
    </row>
    <row r="41" spans="1:17" x14ac:dyDescent="0.25">
      <c r="A41" s="1">
        <v>46082</v>
      </c>
      <c r="B41">
        <v>20994.266638419998</v>
      </c>
      <c r="C41">
        <v>144160.70775410996</v>
      </c>
      <c r="D41" s="2">
        <f t="shared" si="0"/>
        <v>0.14563099034051089</v>
      </c>
    </row>
    <row r="42" spans="1:17" x14ac:dyDescent="0.25">
      <c r="A42" s="1">
        <v>46113</v>
      </c>
      <c r="B42">
        <v>20888.95282527</v>
      </c>
      <c r="C42">
        <v>144161.24370179002</v>
      </c>
      <c r="D42" s="2">
        <f t="shared" si="0"/>
        <v>0.14489992101122964</v>
      </c>
    </row>
    <row r="43" spans="1:17" x14ac:dyDescent="0.25">
      <c r="A43" s="1">
        <v>46143</v>
      </c>
      <c r="B43">
        <v>20993.032637240001</v>
      </c>
      <c r="C43">
        <v>144161.41812810994</v>
      </c>
      <c r="D43" s="2">
        <f t="shared" si="0"/>
        <v>0.1456217128676163</v>
      </c>
    </row>
    <row r="44" spans="1:17" x14ac:dyDescent="0.25">
      <c r="A44" s="1">
        <v>46174</v>
      </c>
      <c r="B44">
        <v>20888.4736471</v>
      </c>
      <c r="C44">
        <v>144161.84097278997</v>
      </c>
      <c r="D44" s="2">
        <f t="shared" si="0"/>
        <v>0.14489599679184609</v>
      </c>
    </row>
    <row r="45" spans="1:17" x14ac:dyDescent="0.25">
      <c r="A45" s="1">
        <v>46204</v>
      </c>
      <c r="B45">
        <v>20987.109452229997</v>
      </c>
      <c r="C45">
        <v>144161.58412410994</v>
      </c>
      <c r="D45" s="2">
        <f t="shared" si="0"/>
        <v>0.14558045806545811</v>
      </c>
    </row>
    <row r="46" spans="1:17" x14ac:dyDescent="0.25">
      <c r="A46" s="1">
        <v>46235</v>
      </c>
      <c r="B46">
        <v>20984.75743424</v>
      </c>
      <c r="C46">
        <v>144161.77877010996</v>
      </c>
      <c r="D46" s="2">
        <f t="shared" si="0"/>
        <v>0.14556394637516024</v>
      </c>
    </row>
    <row r="47" spans="1:17" x14ac:dyDescent="0.25">
      <c r="A47" s="1">
        <v>46266</v>
      </c>
      <c r="B47">
        <v>20879.53084594</v>
      </c>
      <c r="C47">
        <v>144161.22233878999</v>
      </c>
      <c r="D47" s="2">
        <f t="shared" si="0"/>
        <v>0.14483458524561824</v>
      </c>
    </row>
    <row r="48" spans="1:17" x14ac:dyDescent="0.25">
      <c r="A48" s="1">
        <v>46296</v>
      </c>
      <c r="B48">
        <v>20975.531031639999</v>
      </c>
      <c r="C48">
        <v>144160.83571710999</v>
      </c>
      <c r="D48" s="2">
        <f t="shared" si="0"/>
        <v>0.1455008978499594</v>
      </c>
    </row>
    <row r="49" spans="1:4" x14ac:dyDescent="0.25">
      <c r="A49" s="1">
        <v>46327</v>
      </c>
      <c r="B49">
        <v>20873.936102350002</v>
      </c>
      <c r="C49">
        <v>144161.01325178999</v>
      </c>
      <c r="D49" s="2">
        <f t="shared" si="0"/>
        <v>0.14479598631768648</v>
      </c>
    </row>
    <row r="50" spans="1:4" x14ac:dyDescent="0.25">
      <c r="A50" s="1">
        <v>46357</v>
      </c>
      <c r="B50">
        <v>20970.077778339997</v>
      </c>
      <c r="C50">
        <v>144160.15372810999</v>
      </c>
      <c r="D50" s="2">
        <f t="shared" si="0"/>
        <v>0.14546375843834169</v>
      </c>
    </row>
    <row r="51" spans="1:4" x14ac:dyDescent="0.25">
      <c r="A51" s="1">
        <v>46388</v>
      </c>
      <c r="B51">
        <v>21060.351956630002</v>
      </c>
      <c r="C51">
        <v>144161.60878758997</v>
      </c>
      <c r="D51" s="2">
        <f t="shared" si="0"/>
        <v>0.14608849147667785</v>
      </c>
    </row>
    <row r="52" spans="1:4" x14ac:dyDescent="0.25">
      <c r="A52" s="1">
        <v>46419</v>
      </c>
      <c r="B52">
        <v>20735.181962579994</v>
      </c>
      <c r="C52">
        <v>144162.25457362999</v>
      </c>
      <c r="D52" s="2">
        <f t="shared" si="0"/>
        <v>0.14383225362218255</v>
      </c>
    </row>
    <row r="53" spans="1:4" x14ac:dyDescent="0.25">
      <c r="A53" s="1">
        <v>46447</v>
      </c>
      <c r="B53">
        <v>21059.52543523</v>
      </c>
      <c r="C53">
        <v>144161.82197458996</v>
      </c>
      <c r="D53" s="2">
        <f t="shared" si="0"/>
        <v>0.1460825421514301</v>
      </c>
    </row>
    <row r="54" spans="1:4" x14ac:dyDescent="0.25">
      <c r="A54" s="1">
        <v>46478</v>
      </c>
      <c r="B54">
        <v>20960.162329179999</v>
      </c>
      <c r="C54">
        <v>144162.45356826999</v>
      </c>
      <c r="D54" s="2">
        <f t="shared" si="0"/>
        <v>0.14539265814627692</v>
      </c>
    </row>
    <row r="55" spans="1:4" x14ac:dyDescent="0.25">
      <c r="A55" s="1">
        <v>46508</v>
      </c>
      <c r="B55">
        <v>21066.528616190004</v>
      </c>
      <c r="C55">
        <v>144162.53427058997</v>
      </c>
      <c r="D55" s="2">
        <f t="shared" si="0"/>
        <v>0.14613039873902733</v>
      </c>
    </row>
    <row r="56" spans="1:4" x14ac:dyDescent="0.25">
      <c r="A56" s="1">
        <v>46539</v>
      </c>
      <c r="B56">
        <v>20959.084253579997</v>
      </c>
      <c r="C56">
        <v>144162.96038326999</v>
      </c>
      <c r="D56" s="2">
        <f t="shared" si="0"/>
        <v>0.1453846688348964</v>
      </c>
    </row>
    <row r="57" spans="1:4" x14ac:dyDescent="0.25">
      <c r="A57" s="1">
        <v>46569</v>
      </c>
      <c r="B57">
        <v>21063.109493170003</v>
      </c>
      <c r="C57">
        <v>144162.71538258996</v>
      </c>
      <c r="D57" s="2">
        <f t="shared" si="0"/>
        <v>0.14610649804473455</v>
      </c>
    </row>
    <row r="58" spans="1:4" x14ac:dyDescent="0.25">
      <c r="A58" s="1">
        <v>46600</v>
      </c>
      <c r="B58">
        <v>21055.646209160001</v>
      </c>
      <c r="C58">
        <v>144162.98551458996</v>
      </c>
      <c r="D58" s="2">
        <f t="shared" si="0"/>
        <v>0.14605445450509952</v>
      </c>
    </row>
    <row r="59" spans="1:4" x14ac:dyDescent="0.25">
      <c r="A59" s="1">
        <v>46631</v>
      </c>
      <c r="B59">
        <v>20953.754263220002</v>
      </c>
      <c r="C59">
        <v>144162.49519326998</v>
      </c>
      <c r="D59" s="2">
        <f t="shared" si="0"/>
        <v>0.14534816586747173</v>
      </c>
    </row>
    <row r="60" spans="1:4" x14ac:dyDescent="0.25">
      <c r="A60" s="1">
        <v>46661</v>
      </c>
      <c r="B60">
        <v>21059.674541079999</v>
      </c>
      <c r="C60">
        <v>144161.92923658996</v>
      </c>
      <c r="D60" s="2">
        <f t="shared" si="0"/>
        <v>0.14608346775463943</v>
      </c>
    </row>
    <row r="61" spans="1:4" x14ac:dyDescent="0.25">
      <c r="A61" s="1">
        <v>46692</v>
      </c>
      <c r="B61">
        <v>20953.939826540001</v>
      </c>
      <c r="C61">
        <v>144162.08902926999</v>
      </c>
      <c r="D61" s="2">
        <f t="shared" si="0"/>
        <v>0.14534986255842625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Operaciones</vt:lpstr>
      <vt:lpstr>Proyecciones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GABRIEL RODRÍGUEZ MADRID</dc:creator>
  <cp:lastModifiedBy>JUAN GERÓNIMO VILLAREAL MONTOYA</cp:lastModifiedBy>
  <dcterms:created xsi:type="dcterms:W3CDTF">2022-01-22T18:05:37Z</dcterms:created>
  <dcterms:modified xsi:type="dcterms:W3CDTF">2023-01-30T14:07:36Z</dcterms:modified>
</cp:coreProperties>
</file>