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xm\ProgramacionOperacion\CortoPlazo\DemandasOperativas\Informes\Anual\2022\Excel\Hecho\"/>
    </mc:Choice>
  </mc:AlternateContent>
  <xr:revisionPtr revIDLastSave="0" documentId="8_{2CC6E958-8D35-4FEE-8BDE-FA13C8C0C685}" xr6:coauthVersionLast="47" xr6:coauthVersionMax="47" xr10:uidLastSave="{00000000-0000-0000-0000-000000000000}"/>
  <bookViews>
    <workbookView xWindow="-120" yWindow="-120" windowWidth="29040" windowHeight="15840" xr2:uid="{8C6FBE3A-09D3-4760-AFB2-43122606963F}"/>
  </bookViews>
  <sheets>
    <sheet name="SeguimientoAnualesSI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1" l="1"/>
  <c r="AH15" i="1"/>
  <c r="AH14" i="1"/>
  <c r="AH13" i="1"/>
</calcChain>
</file>

<file path=xl/sharedStrings.xml><?xml version="1.0" encoding="utf-8"?>
<sst xmlns="http://schemas.openxmlformats.org/spreadsheetml/2006/main" count="79" uniqueCount="11">
  <si>
    <t>anual</t>
  </si>
  <si>
    <t>Demanda GWh</t>
  </si>
  <si>
    <t>#. Días</t>
  </si>
  <si>
    <t>Demanda Promedio Día</t>
  </si>
  <si>
    <t>Crecimiento</t>
  </si>
  <si>
    <t>ORD</t>
  </si>
  <si>
    <t>SAB</t>
  </si>
  <si>
    <t>FEST</t>
  </si>
  <si>
    <t>TOTAL</t>
  </si>
  <si>
    <t>Crecimiento 2022-2021</t>
  </si>
  <si>
    <t>Crecimiento 2022-2020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</si>
</sst>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(#,##0.0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1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Fill="1"/>
    <xf numFmtId="10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2" fillId="0" borderId="4" xfId="0" applyNumberFormat="1" applyFont="1" applyBorder="1"/>
    <xf numFmtId="47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Seguimiento SIN-anual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Demanda GWh</c:v>
          </c:tx>
          <c:spPr>
            <a:solidFill>
              <a:srgbClr val="757878"/>
            </a:solidFill>
          </c:spPr>
          <c:invertIfNegative val="0"/>
          <c:dLbls>
            <c:dLbl>
              <c:idx val="9"/>
              <c:tx>
                <c:rich>
                  <a:bodyPr/>
                  <a:lstStyle/>
                  <a:p>
                    <a:fld id="{7CDF81AD-CA33-4D6A-81B5-C569B315301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7BC-44D6-AB19-C653F69CCD2D}"/>
                </c:ext>
              </c:extLst>
            </c:dLbl>
            <c:dLbl>
              <c:idx val="12"/>
              <c:layout>
                <c:manualLayout>
                  <c:x val="1.9212295869356388E-3"/>
                  <c:y val="1.7630853994490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BC-44D6-AB19-C653F69CCD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baseline="0">
                    <a:solidFill>
                      <a:srgbClr val="FFFFFF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SeguimientoAnualesSIN!$B$1,SeguimientoAnualesSIN!$F$1,SeguimientoAnualesSIN!$J$1,SeguimientoAnualesSIN!$N$1,SeguimientoAnualesSIN!$R$1,SeguimientoAnualesSIN!$V$1,SeguimientoAnualesSIN!$Z$1,SeguimientoAnualesSIN!$AD$1,SeguimientoAnualesSIN!$AH$1,SeguimientoAnualesSIN!$AL$1,SeguimientoAnualesSIN!$AP$1,SeguimientoAnualesSIN!$AT$1,SeguimientoAnualesSIN!$AX$1,SeguimientoAnualesSIN!$BB$1)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(SeguimientoAnualesSIN!$B$6,SeguimientoAnualesSIN!$F$6,SeguimientoAnualesSIN!$J$6,SeguimientoAnualesSIN!$N$6,SeguimientoAnualesSIN!$R$6,SeguimientoAnualesSIN!$V$6,SeguimientoAnualesSIN!$Z$6,SeguimientoAnualesSIN!$AD$6,SeguimientoAnualesSIN!$AH$6,SeguimientoAnualesSIN!$AL$6,SeguimientoAnualesSIN!$AP$6,SeguimientoAnualesSIN!$AT$6,SeguimientoAnualesSIN!$AX$6,SeguimientoAnualesSIN!$BB$6)</c:f>
              <c:numCache>
                <c:formatCode>0.00</c:formatCode>
                <c:ptCount val="14"/>
                <c:pt idx="0">
                  <c:v>54664.212883619992</c:v>
                </c:pt>
                <c:pt idx="1">
                  <c:v>56137.030898210003</c:v>
                </c:pt>
                <c:pt idx="2">
                  <c:v>57148.181092240004</c:v>
                </c:pt>
                <c:pt idx="3">
                  <c:v>59369.895064359996</c:v>
                </c:pt>
                <c:pt idx="4">
                  <c:v>60890.316124419987</c:v>
                </c:pt>
                <c:pt idx="5">
                  <c:v>63571.22710253</c:v>
                </c:pt>
                <c:pt idx="6">
                  <c:v>66174.748760099988</c:v>
                </c:pt>
                <c:pt idx="7">
                  <c:v>66319.480309869992</c:v>
                </c:pt>
                <c:pt idx="8">
                  <c:v>66893.037174069992</c:v>
                </c:pt>
                <c:pt idx="9">
                  <c:v>69126.732224680003</c:v>
                </c:pt>
                <c:pt idx="10">
                  <c:v>71925.020711790014</c:v>
                </c:pt>
                <c:pt idx="11">
                  <c:v>70422.13422897995</c:v>
                </c:pt>
                <c:pt idx="12">
                  <c:v>74116.613501749976</c:v>
                </c:pt>
                <c:pt idx="13">
                  <c:v>76653.968109350026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BC-44D6-AB19-C653F69CCD2D}"/>
            </c:ext>
          </c:extLst>
        </c:ser>
        <c:ser>
          <c:idx val="1"/>
          <c:order val="1"/>
          <c:tx>
            <c:v> </c:v>
          </c:tx>
          <c:spPr>
            <a:noFill/>
            <a:ln>
              <a:noFill/>
            </a:ln>
          </c:spPr>
          <c:invertIfNegative val="0"/>
          <c:dLbls>
            <c:dLbl>
              <c:idx val="7"/>
              <c:layout>
                <c:manualLayout>
                  <c:x val="0"/>
                  <c:y val="-0.607320795644346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BC-44D6-AB19-C653F69CCD2D}"/>
                </c:ext>
              </c:extLst>
            </c:dLbl>
            <c:dLbl>
              <c:idx val="11"/>
              <c:layout>
                <c:manualLayout>
                  <c:x val="9.3303840688391542E-4"/>
                  <c:y val="0.62629305221144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BC-44D6-AB19-C653F69CCD2D}"/>
                </c:ext>
              </c:extLst>
            </c:dLbl>
            <c:dLbl>
              <c:idx val="12"/>
              <c:layout>
                <c:manualLayout>
                  <c:x val="-1.6295933118924192E-3"/>
                  <c:y val="-3.7564477993969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BC-44D6-AB19-C653F69CCD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baseline="0"/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SeguimientoAnualesSIN!$B$1,SeguimientoAnualesSIN!$F$1,SeguimientoAnualesSIN!$J$1,SeguimientoAnualesSIN!$N$1,SeguimientoAnualesSIN!$R$1,SeguimientoAnualesSIN!$V$1,SeguimientoAnualesSIN!$Z$1,SeguimientoAnualesSIN!$AD$1,SeguimientoAnualesSIN!$AH$1,SeguimientoAnualesSIN!$AL$1,SeguimientoAnualesSIN!$AP$1,SeguimientoAnualesSIN!$AT$1,SeguimientoAnualesSIN!$AX$1,SeguimientoAnualesSIN!$BB$1)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(SeguimientoAnualesSIN!$E$6,SeguimientoAnualesSIN!$I$6,SeguimientoAnualesSIN!$M$6,SeguimientoAnualesSIN!$Q$6,SeguimientoAnualesSIN!$U$6,SeguimientoAnualesSIN!$Y$6,SeguimientoAnualesSIN!$AC$6,SeguimientoAnualesSIN!$AG$6,SeguimientoAnualesSIN!$AK$6,SeguimientoAnualesSIN!$AO$6,SeguimientoAnualesSIN!$AS$6,SeguimientoAnualesSIN!$AW$6,SeguimientoAnualesSIN!$BA$6,SeguimientoAnualesSIN!$BE$6)</c:f>
              <c:numCache>
                <c:formatCode>0.00%</c:formatCode>
                <c:ptCount val="14"/>
                <c:pt idx="0">
                  <c:v>1.810183498792849E-2</c:v>
                </c:pt>
                <c:pt idx="1">
                  <c:v>2.6764774239939351E-2</c:v>
                </c:pt>
                <c:pt idx="2">
                  <c:v>1.6499099772710059E-2</c:v>
                </c:pt>
                <c:pt idx="3">
                  <c:v>3.7864568923767591E-2</c:v>
                </c:pt>
                <c:pt idx="4">
                  <c:v>2.822954022459731E-2</c:v>
                </c:pt>
                <c:pt idx="5">
                  <c:v>4.3718703289842863E-2</c:v>
                </c:pt>
                <c:pt idx="6">
                  <c:v>4.184911866890071E-2</c:v>
                </c:pt>
                <c:pt idx="7">
                  <c:v>-1.7491634215823549E-3</c:v>
                </c:pt>
                <c:pt idx="8">
                  <c:v>1.277809222607921E-2</c:v>
                </c:pt>
                <c:pt idx="9">
                  <c:v>3.3501932181892138E-2</c:v>
                </c:pt>
                <c:pt idx="10">
                  <c:v>4.0201237337918992E-2</c:v>
                </c:pt>
                <c:pt idx="11">
                  <c:v>-2.2599999999999999E-2</c:v>
                </c:pt>
                <c:pt idx="12">
                  <c:v>5.5113875991813062E-2</c:v>
                </c:pt>
                <c:pt idx="13">
                  <c:v>3.3138109842811764E-2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BC-44D6-AB19-C653F69CC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0610512"/>
        <c:axId val="140610904"/>
      </c:barChart>
      <c:catAx>
        <c:axId val="14061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baseline="0"/>
                </a:pPr>
                <a:r>
                  <a:rPr lang="en-US" sz="1600" b="0" baseline="0"/>
                  <a:t>Demandas y Crecimientos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 baseline="0"/>
            </a:pPr>
            <a:endParaRPr lang="es-CO"/>
          </a:p>
        </c:txPr>
        <c:crossAx val="140610904"/>
        <c:crosses val="autoZero"/>
        <c:auto val="1"/>
        <c:lblAlgn val="ctr"/>
        <c:lblOffset val="100"/>
        <c:noMultiLvlLbl val="0"/>
      </c:catAx>
      <c:valAx>
        <c:axId val="140610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0" baseline="0"/>
                </a:pPr>
                <a:r>
                  <a:rPr lang="en-US" sz="1600" b="0" baseline="0"/>
                  <a:t>GWh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 b="0" baseline="0"/>
            </a:pPr>
            <a:endParaRPr lang="es-CO"/>
          </a:p>
        </c:txPr>
        <c:crossAx val="14061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</xdr:colOff>
      <xdr:row>6</xdr:row>
      <xdr:rowOff>7620</xdr:rowOff>
    </xdr:from>
    <xdr:to>
      <xdr:col>17</xdr:col>
      <xdr:colOff>57150</xdr:colOff>
      <xdr:row>36</xdr:row>
      <xdr:rowOff>55245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0173C3-6448-4755-80FC-CBAB8D434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toPlazo/DemandasOperativas/Informes/Anual/2022/Comportamiento%20de%20la%20demanda%20de%20energ&#237;a%20anual%20en%20Colomb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AnualesSIN"/>
      <sheetName val="2019"/>
      <sheetName val="2020"/>
      <sheetName val="2021"/>
      <sheetName val="2022"/>
      <sheetName val="Hoja1"/>
      <sheetName val="Hoja4"/>
      <sheetName val="2021-2019"/>
      <sheetName val="2021-2020"/>
      <sheetName val="2022-2021"/>
    </sheetNames>
    <sheetDataSet>
      <sheetData sheetId="0">
        <row r="1">
          <cell r="B1">
            <v>2009</v>
          </cell>
          <cell r="F1">
            <v>2010</v>
          </cell>
          <cell r="J1">
            <v>2011</v>
          </cell>
          <cell r="N1">
            <v>2012</v>
          </cell>
          <cell r="R1">
            <v>2013</v>
          </cell>
          <cell r="V1">
            <v>2014</v>
          </cell>
          <cell r="Z1">
            <v>2015</v>
          </cell>
          <cell r="AD1">
            <v>2016</v>
          </cell>
          <cell r="AH1">
            <v>2017</v>
          </cell>
          <cell r="AL1">
            <v>2018</v>
          </cell>
          <cell r="AP1">
            <v>2019</v>
          </cell>
          <cell r="AT1">
            <v>2020</v>
          </cell>
          <cell r="AX1">
            <v>2021</v>
          </cell>
          <cell r="BB1">
            <v>2022</v>
          </cell>
        </row>
        <row r="6">
          <cell r="B6">
            <v>54664.212883619992</v>
          </cell>
          <cell r="E6">
            <v>1.810183498792849E-2</v>
          </cell>
          <cell r="F6">
            <v>56137.030898210003</v>
          </cell>
          <cell r="I6">
            <v>2.6764774239939351E-2</v>
          </cell>
          <cell r="J6">
            <v>57148.181092240004</v>
          </cell>
          <cell r="M6">
            <v>1.6499099772710059E-2</v>
          </cell>
          <cell r="N6">
            <v>59369.895064359996</v>
          </cell>
          <cell r="Q6">
            <v>3.7864568923767591E-2</v>
          </cell>
          <cell r="R6">
            <v>60890.316124419987</v>
          </cell>
          <cell r="U6">
            <v>2.822954022459731E-2</v>
          </cell>
          <cell r="V6">
            <v>63571.22710253</v>
          </cell>
          <cell r="Y6">
            <v>4.3718703289842863E-2</v>
          </cell>
          <cell r="Z6">
            <v>66174.748760099988</v>
          </cell>
          <cell r="AC6">
            <v>4.184911866890071E-2</v>
          </cell>
          <cell r="AD6">
            <v>66319.480309869992</v>
          </cell>
          <cell r="AG6">
            <v>-1.7491634215823549E-3</v>
          </cell>
          <cell r="AH6">
            <v>66893.037174069992</v>
          </cell>
          <cell r="AK6">
            <v>1.277809222607921E-2</v>
          </cell>
          <cell r="AL6">
            <v>69126.732224680003</v>
          </cell>
          <cell r="AO6">
            <v>3.3501932181892138E-2</v>
          </cell>
          <cell r="AP6">
            <v>71925.020711790014</v>
          </cell>
          <cell r="AS6">
            <v>4.0201237337918992E-2</v>
          </cell>
          <cell r="AT6">
            <v>70422.13422897995</v>
          </cell>
          <cell r="AW6">
            <v>-2.2599999999999999E-2</v>
          </cell>
          <cell r="AX6">
            <v>74116.613501749976</v>
          </cell>
          <cell r="BA6">
            <v>5.5113875991813062E-2</v>
          </cell>
          <cell r="BB6">
            <v>76653.968109350026</v>
          </cell>
          <cell r="BE6">
            <v>3.3138109842811764E-2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097FF-7CF7-4910-BF1D-DBDC012D4854}">
  <dimension ref="A1:BE92"/>
  <sheetViews>
    <sheetView tabSelected="1" topLeftCell="F1" workbookViewId="0">
      <selection activeCell="T25" sqref="T25"/>
    </sheetView>
  </sheetViews>
  <sheetFormatPr baseColWidth="10" defaultColWidth="8.85546875" defaultRowHeight="15" x14ac:dyDescent="0.25"/>
  <cols>
    <col min="1" max="1" width="12.5703125" customWidth="1"/>
    <col min="2" max="2" width="14.42578125" style="5" customWidth="1"/>
    <col min="3" max="3" width="6.5703125" customWidth="1"/>
    <col min="4" max="4" width="22.140625" style="5" customWidth="1"/>
    <col min="5" max="5" width="12" style="8" customWidth="1"/>
    <col min="6" max="6" width="14.42578125" style="5" customWidth="1"/>
    <col min="7" max="7" width="6.5703125" customWidth="1"/>
    <col min="8" max="8" width="22.140625" style="5" customWidth="1"/>
    <col min="9" max="9" width="12" style="8" customWidth="1"/>
    <col min="10" max="10" width="14.42578125" style="5" customWidth="1"/>
    <col min="11" max="11" width="6.5703125" customWidth="1"/>
    <col min="12" max="12" width="22.140625" style="5" customWidth="1"/>
    <col min="13" max="13" width="12" style="8" customWidth="1"/>
    <col min="14" max="14" width="14.42578125" style="5" customWidth="1"/>
    <col min="15" max="15" width="6.5703125" customWidth="1"/>
    <col min="16" max="16" width="22.140625" style="5" customWidth="1"/>
    <col min="17" max="17" width="12" style="8" customWidth="1"/>
    <col min="18" max="18" width="14.42578125" style="5" customWidth="1"/>
    <col min="19" max="19" width="6.5703125" customWidth="1"/>
    <col min="20" max="20" width="22.140625" style="5" customWidth="1"/>
    <col min="21" max="21" width="12" style="8" customWidth="1"/>
    <col min="22" max="22" width="14.42578125" style="5" customWidth="1"/>
    <col min="23" max="23" width="6.5703125" customWidth="1"/>
    <col min="24" max="24" width="22.140625" style="5" customWidth="1"/>
    <col min="25" max="25" width="12" style="8" customWidth="1"/>
    <col min="26" max="26" width="14.42578125" style="5" customWidth="1"/>
    <col min="27" max="27" width="6.5703125" customWidth="1"/>
    <col min="28" max="28" width="22.140625" style="5" customWidth="1"/>
    <col min="29" max="29" width="12" style="8" customWidth="1"/>
    <col min="30" max="30" width="14.42578125" style="5" customWidth="1"/>
    <col min="31" max="31" width="6.5703125" customWidth="1"/>
    <col min="32" max="32" width="22.140625" style="5" customWidth="1"/>
    <col min="33" max="33" width="12" style="8" customWidth="1"/>
    <col min="34" max="34" width="14.42578125" style="5" customWidth="1"/>
    <col min="35" max="35" width="6.5703125" customWidth="1"/>
    <col min="36" max="36" width="22.140625" style="5" customWidth="1"/>
    <col min="37" max="37" width="12" style="8" customWidth="1"/>
    <col min="38" max="38" width="14.42578125" style="5" customWidth="1"/>
    <col min="39" max="39" width="6.5703125" customWidth="1"/>
    <col min="40" max="40" width="22.140625" style="5" customWidth="1"/>
    <col min="41" max="41" width="12" style="8" customWidth="1"/>
    <col min="42" max="42" width="14.42578125" style="5" customWidth="1"/>
    <col min="43" max="43" width="6.5703125" customWidth="1"/>
    <col min="44" max="44" width="22.140625" style="5" customWidth="1"/>
    <col min="45" max="45" width="12" style="8" customWidth="1"/>
    <col min="46" max="46" width="14.42578125" style="5" customWidth="1"/>
    <col min="47" max="47" width="6.5703125" customWidth="1"/>
    <col min="48" max="48" width="22.140625" style="5" customWidth="1"/>
    <col min="49" max="49" width="12" style="8" customWidth="1"/>
    <col min="50" max="50" width="19.140625" style="5" customWidth="1"/>
    <col min="51" max="51" width="6.7109375" bestFit="1" customWidth="1"/>
    <col min="52" max="52" width="23.140625" customWidth="1"/>
    <col min="53" max="53" width="13.42578125" customWidth="1"/>
    <col min="54" max="54" width="15.140625" customWidth="1"/>
    <col min="55" max="55" width="6.7109375" bestFit="1" customWidth="1"/>
    <col min="56" max="56" width="24" customWidth="1"/>
    <col min="57" max="57" width="12.5703125" customWidth="1"/>
  </cols>
  <sheetData>
    <row r="1" spans="1:57" x14ac:dyDescent="0.25">
      <c r="B1" s="1">
        <v>2009</v>
      </c>
      <c r="C1" s="1"/>
      <c r="D1" s="1"/>
      <c r="E1" s="1"/>
      <c r="F1" s="1">
        <v>2010</v>
      </c>
      <c r="G1" s="1"/>
      <c r="H1" s="1"/>
      <c r="I1" s="1"/>
      <c r="J1" s="1">
        <v>2011</v>
      </c>
      <c r="K1" s="1"/>
      <c r="L1" s="1"/>
      <c r="M1" s="1"/>
      <c r="N1" s="1">
        <v>2012</v>
      </c>
      <c r="O1" s="1"/>
      <c r="P1" s="1"/>
      <c r="Q1" s="1"/>
      <c r="R1" s="1">
        <v>2013</v>
      </c>
      <c r="S1" s="1"/>
      <c r="T1" s="1"/>
      <c r="U1" s="1"/>
      <c r="V1" s="1">
        <v>2014</v>
      </c>
      <c r="W1" s="1"/>
      <c r="X1" s="1"/>
      <c r="Y1" s="1"/>
      <c r="Z1" s="1">
        <v>2015</v>
      </c>
      <c r="AA1" s="1"/>
      <c r="AB1" s="1"/>
      <c r="AC1" s="1"/>
      <c r="AD1" s="1">
        <v>2016</v>
      </c>
      <c r="AE1" s="1"/>
      <c r="AF1" s="1"/>
      <c r="AG1" s="1"/>
      <c r="AH1" s="1">
        <v>2017</v>
      </c>
      <c r="AI1" s="1"/>
      <c r="AJ1" s="1"/>
      <c r="AK1" s="1"/>
      <c r="AL1" s="1">
        <v>2018</v>
      </c>
      <c r="AM1" s="1"/>
      <c r="AN1" s="1"/>
      <c r="AO1" s="1"/>
      <c r="AP1" s="1">
        <v>2019</v>
      </c>
      <c r="AQ1" s="1"/>
      <c r="AR1" s="1"/>
      <c r="AS1" s="1"/>
      <c r="AT1" s="1">
        <v>2020</v>
      </c>
      <c r="AU1" s="1"/>
      <c r="AV1" s="1"/>
      <c r="AW1" s="1"/>
      <c r="AX1" s="1">
        <v>2021</v>
      </c>
      <c r="AY1" s="1"/>
      <c r="AZ1" s="1"/>
      <c r="BA1" s="1"/>
      <c r="BB1" s="1">
        <v>2022</v>
      </c>
      <c r="BC1" s="1"/>
      <c r="BD1" s="1"/>
      <c r="BE1" s="1"/>
    </row>
    <row r="2" spans="1:57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1</v>
      </c>
      <c r="O2" s="2" t="s">
        <v>2</v>
      </c>
      <c r="P2" s="2" t="s">
        <v>3</v>
      </c>
      <c r="Q2" s="2" t="s">
        <v>4</v>
      </c>
      <c r="R2" s="2" t="s">
        <v>1</v>
      </c>
      <c r="S2" s="2" t="s">
        <v>2</v>
      </c>
      <c r="T2" s="2" t="s">
        <v>3</v>
      </c>
      <c r="U2" s="2" t="s">
        <v>4</v>
      </c>
      <c r="V2" s="2" t="s">
        <v>1</v>
      </c>
      <c r="W2" s="2" t="s">
        <v>2</v>
      </c>
      <c r="X2" s="2" t="s">
        <v>3</v>
      </c>
      <c r="Y2" s="2" t="s">
        <v>4</v>
      </c>
      <c r="Z2" s="2" t="s">
        <v>1</v>
      </c>
      <c r="AA2" s="2" t="s">
        <v>2</v>
      </c>
      <c r="AB2" s="2" t="s">
        <v>3</v>
      </c>
      <c r="AC2" s="2" t="s">
        <v>4</v>
      </c>
      <c r="AD2" s="2" t="s">
        <v>1</v>
      </c>
      <c r="AE2" s="2" t="s">
        <v>2</v>
      </c>
      <c r="AF2" s="2" t="s">
        <v>3</v>
      </c>
      <c r="AG2" s="2" t="s">
        <v>4</v>
      </c>
      <c r="AH2" s="2" t="s">
        <v>1</v>
      </c>
      <c r="AI2" s="2" t="s">
        <v>2</v>
      </c>
      <c r="AJ2" s="2" t="s">
        <v>3</v>
      </c>
      <c r="AK2" s="2" t="s">
        <v>4</v>
      </c>
      <c r="AL2" s="2" t="s">
        <v>1</v>
      </c>
      <c r="AM2" s="2" t="s">
        <v>2</v>
      </c>
      <c r="AN2" s="2" t="s">
        <v>3</v>
      </c>
      <c r="AO2" s="2" t="s">
        <v>4</v>
      </c>
      <c r="AP2" s="2" t="s">
        <v>1</v>
      </c>
      <c r="AQ2" s="2" t="s">
        <v>2</v>
      </c>
      <c r="AR2" s="2" t="s">
        <v>3</v>
      </c>
      <c r="AS2" s="2" t="s">
        <v>4</v>
      </c>
      <c r="AT2" s="2" t="s">
        <v>1</v>
      </c>
      <c r="AU2" s="2" t="s">
        <v>2</v>
      </c>
      <c r="AV2" s="2" t="s">
        <v>3</v>
      </c>
      <c r="AW2" s="2" t="s">
        <v>4</v>
      </c>
      <c r="AX2" s="2" t="s">
        <v>1</v>
      </c>
      <c r="AY2" s="2" t="s">
        <v>2</v>
      </c>
      <c r="AZ2" s="2" t="s">
        <v>3</v>
      </c>
      <c r="BA2" s="2" t="s">
        <v>4</v>
      </c>
      <c r="BB2" s="2" t="s">
        <v>1</v>
      </c>
      <c r="BC2" s="2" t="s">
        <v>2</v>
      </c>
      <c r="BD2" s="2" t="s">
        <v>3</v>
      </c>
      <c r="BE2" s="2" t="s">
        <v>4</v>
      </c>
    </row>
    <row r="3" spans="1:57" x14ac:dyDescent="0.25">
      <c r="A3" s="3" t="s">
        <v>5</v>
      </c>
      <c r="B3" s="4">
        <v>37938.143264140002</v>
      </c>
      <c r="C3" s="4">
        <v>243</v>
      </c>
      <c r="D3" s="5">
        <v>156.12404635448561</v>
      </c>
      <c r="E3" s="6">
        <v>2.0575226622840729E-2</v>
      </c>
      <c r="F3" s="5">
        <v>39306.514925329997</v>
      </c>
      <c r="G3" s="5">
        <v>246</v>
      </c>
      <c r="H3" s="5">
        <v>159.7825809972764</v>
      </c>
      <c r="I3" s="6">
        <v>2.3433511545581931E-2</v>
      </c>
      <c r="J3" s="5">
        <v>40185.945668109998</v>
      </c>
      <c r="K3" s="4">
        <v>247</v>
      </c>
      <c r="L3" s="5">
        <v>162.69613630813771</v>
      </c>
      <c r="M3" s="6">
        <v>1.8234498984034619E-2</v>
      </c>
      <c r="N3" s="5">
        <v>41297.985793209999</v>
      </c>
      <c r="O3" s="4">
        <v>245</v>
      </c>
      <c r="P3" s="5">
        <v>168.56320731922449</v>
      </c>
      <c r="Q3" s="6">
        <v>3.6061526378075248E-2</v>
      </c>
      <c r="R3" s="5">
        <v>42396.25021025999</v>
      </c>
      <c r="S3" s="4">
        <v>245</v>
      </c>
      <c r="T3" s="5">
        <v>173.04591922555099</v>
      </c>
      <c r="U3" s="6">
        <v>2.6593655742662481E-2</v>
      </c>
      <c r="V3" s="5">
        <v>44250.573777589998</v>
      </c>
      <c r="W3" s="4">
        <v>245</v>
      </c>
      <c r="X3" s="5">
        <v>180.6145868473061</v>
      </c>
      <c r="Y3" s="6">
        <v>4.3737914512101073E-2</v>
      </c>
      <c r="Z3" s="5">
        <v>45749.028373959991</v>
      </c>
      <c r="AA3" s="4">
        <v>243</v>
      </c>
      <c r="AB3" s="5">
        <v>188.26760647720161</v>
      </c>
      <c r="AC3" s="6">
        <v>4.2372101630780527E-2</v>
      </c>
      <c r="AD3" s="5">
        <v>46214.599064399998</v>
      </c>
      <c r="AE3" s="4">
        <v>246</v>
      </c>
      <c r="AF3" s="5">
        <v>187.86422383902439</v>
      </c>
      <c r="AG3" s="6">
        <v>-2.1426024674408022E-3</v>
      </c>
      <c r="AH3" s="5">
        <v>46155.161146449987</v>
      </c>
      <c r="AI3" s="4">
        <v>243</v>
      </c>
      <c r="AJ3" s="5">
        <v>189.9389347590535</v>
      </c>
      <c r="AK3" s="6">
        <v>1.104367227368863E-2</v>
      </c>
      <c r="AL3" s="5">
        <v>47767.184592870013</v>
      </c>
      <c r="AM3" s="4">
        <v>244</v>
      </c>
      <c r="AN3" s="5">
        <v>195.76714997077869</v>
      </c>
      <c r="AO3" s="6">
        <v>3.068467883700943E-2</v>
      </c>
      <c r="AP3" s="5">
        <v>50002.470589179997</v>
      </c>
      <c r="AQ3" s="4">
        <v>246</v>
      </c>
      <c r="AR3" s="5">
        <v>203.26207556577231</v>
      </c>
      <c r="AS3" s="6">
        <v>3.8640640800258863E-2</v>
      </c>
      <c r="AT3" s="5">
        <v>48385.995466729961</v>
      </c>
      <c r="AU3" s="4">
        <v>244</v>
      </c>
      <c r="AV3" s="5">
        <v>198.30326010954903</v>
      </c>
      <c r="AW3" s="6">
        <v>-2.4396040349599635E-2</v>
      </c>
      <c r="AX3">
        <v>51427.99168023996</v>
      </c>
      <c r="AY3">
        <v>246</v>
      </c>
      <c r="AZ3" s="5">
        <v>209.05687674894293</v>
      </c>
      <c r="BA3" s="6">
        <v>5.4228138425224337E-2</v>
      </c>
      <c r="BB3">
        <v>53215.90411740003</v>
      </c>
      <c r="BC3">
        <v>246</v>
      </c>
      <c r="BD3" s="5">
        <v>216.32481348536598</v>
      </c>
      <c r="BE3" s="7">
        <v>3.4765355961722921E-2</v>
      </c>
    </row>
    <row r="4" spans="1:57" x14ac:dyDescent="0.25">
      <c r="A4" s="3" t="s">
        <v>6</v>
      </c>
      <c r="B4" s="5">
        <v>7640.1647182900006</v>
      </c>
      <c r="C4">
        <v>52</v>
      </c>
      <c r="D4" s="5">
        <v>146.9262445825</v>
      </c>
      <c r="E4" s="8">
        <v>1.312573396970973E-2</v>
      </c>
      <c r="F4" s="5">
        <v>7417.6752393599991</v>
      </c>
      <c r="G4">
        <v>49</v>
      </c>
      <c r="H4" s="5">
        <v>151.38112733387749</v>
      </c>
      <c r="I4" s="8">
        <v>3.0320537791164389E-2</v>
      </c>
      <c r="J4" s="5">
        <v>7972.9203522299986</v>
      </c>
      <c r="K4">
        <v>52</v>
      </c>
      <c r="L4" s="5">
        <v>153.3253913890384</v>
      </c>
      <c r="M4" s="8">
        <v>1.2843503608430231E-2</v>
      </c>
      <c r="N4" s="5">
        <v>8124.0503520100001</v>
      </c>
      <c r="O4">
        <v>51</v>
      </c>
      <c r="P4" s="5">
        <v>159.29510494137261</v>
      </c>
      <c r="Q4" s="8">
        <v>3.893493111774915E-2</v>
      </c>
      <c r="R4" s="5">
        <v>8364.1569989399977</v>
      </c>
      <c r="S4">
        <v>51</v>
      </c>
      <c r="T4" s="5">
        <v>164.00307841058819</v>
      </c>
      <c r="U4" s="8">
        <v>2.9555041700423779E-2</v>
      </c>
      <c r="V4" s="5">
        <v>8908.6064110800016</v>
      </c>
      <c r="W4">
        <v>52</v>
      </c>
      <c r="X4" s="5">
        <v>171.31935405923079</v>
      </c>
      <c r="Y4" s="8">
        <v>4.4610599505492399E-2</v>
      </c>
      <c r="Z4" s="5">
        <v>9252.4456623600017</v>
      </c>
      <c r="AA4">
        <v>52</v>
      </c>
      <c r="AB4" s="5">
        <v>177.93164735307701</v>
      </c>
      <c r="AC4" s="8">
        <v>3.8596300634895497E-2</v>
      </c>
      <c r="AD4" s="5">
        <v>9412.2943966399998</v>
      </c>
      <c r="AE4">
        <v>53</v>
      </c>
      <c r="AF4" s="5">
        <v>177.5904603139623</v>
      </c>
      <c r="AG4" s="8">
        <v>-1.917517452292516E-3</v>
      </c>
      <c r="AH4" s="5">
        <v>9390.2012452400013</v>
      </c>
      <c r="AI4">
        <v>52</v>
      </c>
      <c r="AJ4" s="5">
        <v>180.5807931776923</v>
      </c>
      <c r="AK4" s="8">
        <v>1.6838364281749341E-2</v>
      </c>
      <c r="AL4" s="5">
        <v>9538.7645101899998</v>
      </c>
      <c r="AM4">
        <v>51</v>
      </c>
      <c r="AN4" s="5">
        <v>187.0345982390196</v>
      </c>
      <c r="AO4" s="8">
        <v>3.5739155575513992E-2</v>
      </c>
      <c r="AP4" s="5">
        <v>9738.0177590300009</v>
      </c>
      <c r="AQ4">
        <v>50</v>
      </c>
      <c r="AR4" s="5">
        <v>194.76035518059999</v>
      </c>
      <c r="AS4" s="8">
        <v>3.8929032319940937E-2</v>
      </c>
      <c r="AT4" s="5">
        <v>9699.557392689996</v>
      </c>
      <c r="AU4">
        <v>51</v>
      </c>
      <c r="AV4" s="5">
        <v>190.18739985666659</v>
      </c>
      <c r="AW4" s="8">
        <v>-2.3479826296075923E-2</v>
      </c>
      <c r="AX4">
        <v>9656.8333084799997</v>
      </c>
      <c r="AY4">
        <v>48</v>
      </c>
      <c r="AZ4" s="5">
        <v>201.18402725999999</v>
      </c>
      <c r="BA4" s="6">
        <v>5.7819957639785535E-2</v>
      </c>
      <c r="BB4">
        <v>10787.365642519997</v>
      </c>
      <c r="BC4">
        <v>52</v>
      </c>
      <c r="BD4" s="5">
        <v>207.44933927923071</v>
      </c>
      <c r="BE4" s="7">
        <v>3.1142194062621753E-2</v>
      </c>
    </row>
    <row r="5" spans="1:57" x14ac:dyDescent="0.25">
      <c r="A5" s="3" t="s">
        <v>7</v>
      </c>
      <c r="B5" s="5">
        <v>9085.9049011900006</v>
      </c>
      <c r="C5">
        <v>70</v>
      </c>
      <c r="D5" s="5">
        <v>129.79864144557141</v>
      </c>
      <c r="E5" s="8">
        <v>1.321216478312426E-2</v>
      </c>
      <c r="F5" s="5">
        <v>9412.840733519999</v>
      </c>
      <c r="G5">
        <v>70</v>
      </c>
      <c r="H5" s="5">
        <v>134.46915333600001</v>
      </c>
      <c r="I5" s="8">
        <v>3.5982748651395058E-2</v>
      </c>
      <c r="J5" s="5">
        <v>8989.3150719000005</v>
      </c>
      <c r="K5">
        <v>66</v>
      </c>
      <c r="L5" s="5">
        <v>136.20174351363639</v>
      </c>
      <c r="M5" s="8">
        <v>1.2884666368852221E-2</v>
      </c>
      <c r="N5" s="5">
        <v>9947.8589191400006</v>
      </c>
      <c r="O5">
        <v>70</v>
      </c>
      <c r="P5" s="5">
        <v>142.11227027342861</v>
      </c>
      <c r="Q5" s="8">
        <v>4.3395382520932779E-2</v>
      </c>
      <c r="R5" s="5">
        <v>10129.908915219999</v>
      </c>
      <c r="S5">
        <v>69</v>
      </c>
      <c r="T5" s="5">
        <v>146.81027413362321</v>
      </c>
      <c r="U5" s="8">
        <v>3.3058397076870971E-2</v>
      </c>
      <c r="V5" s="5">
        <v>10412.04691386</v>
      </c>
      <c r="W5">
        <v>68</v>
      </c>
      <c r="X5" s="5">
        <v>153.11833696852949</v>
      </c>
      <c r="Y5" s="8">
        <v>4.29674481035629E-2</v>
      </c>
      <c r="Z5" s="5">
        <v>11173.274723779999</v>
      </c>
      <c r="AA5">
        <v>70</v>
      </c>
      <c r="AB5" s="5">
        <v>159.61821033971421</v>
      </c>
      <c r="AC5" s="8">
        <v>4.2449999783636061E-2</v>
      </c>
      <c r="AD5" s="5">
        <v>10692.58684883</v>
      </c>
      <c r="AE5">
        <v>67</v>
      </c>
      <c r="AF5" s="5">
        <v>159.59084849000001</v>
      </c>
      <c r="AG5" s="8">
        <v>-1.714206020477782E-4</v>
      </c>
      <c r="AH5" s="5">
        <v>11347.67478238</v>
      </c>
      <c r="AI5">
        <v>70</v>
      </c>
      <c r="AJ5" s="5">
        <v>162.1096397482857</v>
      </c>
      <c r="AK5" s="8">
        <v>1.5782805105165831E-2</v>
      </c>
      <c r="AL5" s="5">
        <v>11820.783121619999</v>
      </c>
      <c r="AM5">
        <v>70</v>
      </c>
      <c r="AN5" s="5">
        <v>168.86833030885711</v>
      </c>
      <c r="AO5" s="8">
        <v>4.1692095368701658E-2</v>
      </c>
      <c r="AP5" s="5">
        <v>12184.53236358</v>
      </c>
      <c r="AQ5">
        <v>69</v>
      </c>
      <c r="AR5" s="5">
        <v>176.58742555913039</v>
      </c>
      <c r="AS5" s="8">
        <v>4.6686990948980427E-2</v>
      </c>
      <c r="AT5" s="5">
        <v>12336.581369559992</v>
      </c>
      <c r="AU5">
        <v>71</v>
      </c>
      <c r="AV5" s="5">
        <v>173.75466717690128</v>
      </c>
      <c r="AW5" s="8">
        <v>-1.6041568444082888E-2</v>
      </c>
      <c r="AX5">
        <v>13031.788513029998</v>
      </c>
      <c r="AY5">
        <v>71</v>
      </c>
      <c r="AZ5" s="5">
        <v>183.54631708492954</v>
      </c>
      <c r="BA5" s="6">
        <v>5.6353305883054539E-2</v>
      </c>
      <c r="BB5">
        <v>12650.698349429998</v>
      </c>
      <c r="BC5">
        <v>67</v>
      </c>
      <c r="BD5" s="5">
        <v>188.8163932750746</v>
      </c>
      <c r="BE5" s="7">
        <v>2.8712513952031671E-2</v>
      </c>
    </row>
    <row r="6" spans="1:57" x14ac:dyDescent="0.25">
      <c r="A6" s="3" t="s">
        <v>8</v>
      </c>
      <c r="B6" s="5">
        <v>54664.212883619992</v>
      </c>
      <c r="C6">
        <v>365</v>
      </c>
      <c r="D6" s="5">
        <v>149.7649668044383</v>
      </c>
      <c r="E6" s="8">
        <v>1.810183498792849E-2</v>
      </c>
      <c r="F6" s="5">
        <v>56137.030898210003</v>
      </c>
      <c r="G6">
        <v>365</v>
      </c>
      <c r="H6" s="5">
        <v>153.80008465263009</v>
      </c>
      <c r="I6" s="8">
        <v>2.6764774239939351E-2</v>
      </c>
      <c r="J6" s="5">
        <v>57148.181092240004</v>
      </c>
      <c r="K6">
        <v>365</v>
      </c>
      <c r="L6" s="5">
        <v>156.57035915682189</v>
      </c>
      <c r="M6" s="8">
        <v>1.6499099772710059E-2</v>
      </c>
      <c r="N6" s="5">
        <v>59369.895064359996</v>
      </c>
      <c r="O6">
        <v>366</v>
      </c>
      <c r="P6" s="5">
        <v>162.21282804469951</v>
      </c>
      <c r="Q6" s="8">
        <v>3.7864568923767591E-2</v>
      </c>
      <c r="R6" s="5">
        <v>60890.316124419987</v>
      </c>
      <c r="S6">
        <v>365</v>
      </c>
      <c r="T6" s="5">
        <v>166.82278390252051</v>
      </c>
      <c r="U6" s="8">
        <v>2.822954022459731E-2</v>
      </c>
      <c r="V6" s="5">
        <v>63571.22710253</v>
      </c>
      <c r="W6">
        <v>365</v>
      </c>
      <c r="X6" s="5">
        <v>174.16774548638361</v>
      </c>
      <c r="Y6" s="8">
        <v>4.3718703289842863E-2</v>
      </c>
      <c r="Z6" s="5">
        <v>66174.748760099988</v>
      </c>
      <c r="AA6">
        <v>365</v>
      </c>
      <c r="AB6" s="5">
        <v>181.30068153452049</v>
      </c>
      <c r="AC6" s="8">
        <v>4.184911866890071E-2</v>
      </c>
      <c r="AD6" s="5">
        <v>66319.480309869992</v>
      </c>
      <c r="AE6">
        <v>366</v>
      </c>
      <c r="AF6" s="5">
        <v>181.2007658739617</v>
      </c>
      <c r="AG6" s="8">
        <v>-1.7491634215823549E-3</v>
      </c>
      <c r="AH6" s="5">
        <v>66893.037174069992</v>
      </c>
      <c r="AI6">
        <v>365</v>
      </c>
      <c r="AJ6" s="5">
        <v>183.268594997452</v>
      </c>
      <c r="AK6" s="8">
        <v>1.277809222607921E-2</v>
      </c>
      <c r="AL6" s="5">
        <v>69126.732224680003</v>
      </c>
      <c r="AM6">
        <v>365</v>
      </c>
      <c r="AN6" s="5">
        <v>189.3883074648767</v>
      </c>
      <c r="AO6" s="8">
        <v>3.3501932181892138E-2</v>
      </c>
      <c r="AP6" s="5">
        <v>71925.020711790014</v>
      </c>
      <c r="AQ6">
        <v>365</v>
      </c>
      <c r="AR6" s="5">
        <v>197.05485126517809</v>
      </c>
      <c r="AS6" s="8">
        <v>4.0201237337918992E-2</v>
      </c>
      <c r="AT6" s="5">
        <v>70422.13422897995</v>
      </c>
      <c r="AU6">
        <v>366</v>
      </c>
      <c r="AV6" s="5">
        <v>192.41020281142062</v>
      </c>
      <c r="AW6" s="8">
        <v>-2.2599999999999999E-2</v>
      </c>
      <c r="AX6" s="5">
        <v>74116.613501749976</v>
      </c>
      <c r="AY6">
        <v>365</v>
      </c>
      <c r="AZ6" s="5">
        <v>203.05921507328762</v>
      </c>
      <c r="BA6" s="8">
        <v>5.5113875991813062E-2</v>
      </c>
      <c r="BB6" s="5">
        <v>76653.968109350026</v>
      </c>
      <c r="BC6">
        <v>365</v>
      </c>
      <c r="BD6" s="5">
        <v>210.01087153246581</v>
      </c>
      <c r="BE6" s="8">
        <v>3.3138109842811764E-2</v>
      </c>
    </row>
    <row r="8" spans="1:57" x14ac:dyDescent="0.25">
      <c r="Q8"/>
      <c r="R8"/>
      <c r="T8"/>
      <c r="U8"/>
      <c r="V8"/>
      <c r="X8"/>
      <c r="Y8"/>
      <c r="Z8"/>
    </row>
    <row r="9" spans="1:57" x14ac:dyDescent="0.25">
      <c r="Q9"/>
      <c r="R9"/>
      <c r="T9"/>
      <c r="U9"/>
      <c r="V9"/>
      <c r="X9"/>
      <c r="Y9"/>
      <c r="Z9"/>
    </row>
    <row r="10" spans="1:57" x14ac:dyDescent="0.25">
      <c r="Q10"/>
      <c r="R10"/>
      <c r="T10"/>
      <c r="U10"/>
      <c r="V10"/>
      <c r="X10"/>
      <c r="Y10"/>
      <c r="Z10"/>
    </row>
    <row r="11" spans="1:57" x14ac:dyDescent="0.25">
      <c r="Q11"/>
      <c r="R11"/>
      <c r="T11"/>
      <c r="U11"/>
      <c r="V11" s="1">
        <v>2020</v>
      </c>
      <c r="W11" s="1"/>
      <c r="X11" s="1"/>
      <c r="Y11" s="1"/>
      <c r="Z11" s="1">
        <v>2021</v>
      </c>
      <c r="AA11" s="1"/>
      <c r="AB11" s="1"/>
      <c r="AC11" s="1"/>
      <c r="AD11" s="9">
        <v>2022</v>
      </c>
      <c r="AE11" s="10"/>
      <c r="AF11" s="10"/>
      <c r="AG11" s="10"/>
      <c r="AH11" s="10"/>
    </row>
    <row r="12" spans="1:57" ht="30" x14ac:dyDescent="0.25">
      <c r="Q12"/>
      <c r="R12"/>
      <c r="T12"/>
      <c r="U12" s="2" t="s">
        <v>0</v>
      </c>
      <c r="V12" s="2" t="s">
        <v>1</v>
      </c>
      <c r="W12" s="2" t="s">
        <v>2</v>
      </c>
      <c r="X12" s="2" t="s">
        <v>3</v>
      </c>
      <c r="Y12" s="2" t="s">
        <v>4</v>
      </c>
      <c r="Z12" s="2" t="s">
        <v>1</v>
      </c>
      <c r="AA12" s="2" t="s">
        <v>2</v>
      </c>
      <c r="AB12" s="2" t="s">
        <v>3</v>
      </c>
      <c r="AC12" s="2" t="s">
        <v>4</v>
      </c>
      <c r="AD12" s="2" t="s">
        <v>1</v>
      </c>
      <c r="AE12" s="2" t="s">
        <v>2</v>
      </c>
      <c r="AF12" s="2" t="s">
        <v>3</v>
      </c>
      <c r="AG12" s="2" t="s">
        <v>9</v>
      </c>
      <c r="AH12" s="2" t="s">
        <v>10</v>
      </c>
    </row>
    <row r="13" spans="1:57" x14ac:dyDescent="0.25">
      <c r="Q13"/>
      <c r="R13"/>
      <c r="T13"/>
      <c r="U13" s="3" t="s">
        <v>5</v>
      </c>
      <c r="V13" s="5">
        <v>48385.995466729961</v>
      </c>
      <c r="W13" s="4">
        <v>244</v>
      </c>
      <c r="X13" s="5">
        <v>198.30326010954903</v>
      </c>
      <c r="Y13" s="6">
        <v>-2.4396040349599635E-2</v>
      </c>
      <c r="Z13">
        <v>51427.99168023996</v>
      </c>
      <c r="AA13">
        <v>246</v>
      </c>
      <c r="AB13" s="5">
        <v>209.05687674894293</v>
      </c>
      <c r="AC13" s="6">
        <v>5.4228138425224337E-2</v>
      </c>
      <c r="AD13">
        <v>53215.90411740003</v>
      </c>
      <c r="AE13">
        <v>246</v>
      </c>
      <c r="AF13" s="5">
        <v>216.32481348536598</v>
      </c>
      <c r="AG13" s="7">
        <v>3.4765355961722921E-2</v>
      </c>
      <c r="AH13" s="7">
        <f>AF13/X13-1</f>
        <v>9.0878754922441907E-2</v>
      </c>
    </row>
    <row r="14" spans="1:57" x14ac:dyDescent="0.25">
      <c r="Q14"/>
      <c r="R14"/>
      <c r="T14"/>
      <c r="U14" s="3" t="s">
        <v>6</v>
      </c>
      <c r="V14" s="5">
        <v>9699.557392689996</v>
      </c>
      <c r="W14">
        <v>51</v>
      </c>
      <c r="X14" s="5">
        <v>190.18739985666659</v>
      </c>
      <c r="Y14" s="8">
        <v>-2.3479826296075923E-2</v>
      </c>
      <c r="Z14">
        <v>9656.8333084799997</v>
      </c>
      <c r="AA14">
        <v>48</v>
      </c>
      <c r="AB14" s="5">
        <v>201.18402725999999</v>
      </c>
      <c r="AC14" s="6">
        <v>5.7819957639785535E-2</v>
      </c>
      <c r="AD14">
        <v>10787.365642519997</v>
      </c>
      <c r="AE14">
        <v>52</v>
      </c>
      <c r="AF14" s="5">
        <v>207.44933927923071</v>
      </c>
      <c r="AG14" s="7">
        <v>3.1142194062621753E-2</v>
      </c>
      <c r="AH14" s="7">
        <f t="shared" ref="AH14:AH15" si="0">AF14/X14-1</f>
        <v>9.0762792043918017E-2</v>
      </c>
    </row>
    <row r="15" spans="1:57" x14ac:dyDescent="0.25">
      <c r="Q15"/>
      <c r="R15"/>
      <c r="T15"/>
      <c r="U15" s="3" t="s">
        <v>7</v>
      </c>
      <c r="V15" s="5">
        <v>12336.581369559992</v>
      </c>
      <c r="W15">
        <v>71</v>
      </c>
      <c r="X15" s="5">
        <v>173.75466717690128</v>
      </c>
      <c r="Y15" s="8">
        <v>-1.6041568444082888E-2</v>
      </c>
      <c r="Z15">
        <v>13031.788513029998</v>
      </c>
      <c r="AA15">
        <v>71</v>
      </c>
      <c r="AB15" s="5">
        <v>183.54631708492954</v>
      </c>
      <c r="AC15" s="6">
        <v>5.6353305883054539E-2</v>
      </c>
      <c r="AD15">
        <v>12650.698349429998</v>
      </c>
      <c r="AE15">
        <v>67</v>
      </c>
      <c r="AF15" s="5">
        <v>188.8163932750746</v>
      </c>
      <c r="AG15" s="7">
        <v>2.8712513952031671E-2</v>
      </c>
      <c r="AH15" s="7">
        <f t="shared" si="0"/>
        <v>8.6683864916496489E-2</v>
      </c>
    </row>
    <row r="16" spans="1:57" x14ac:dyDescent="0.25">
      <c r="U16" s="3" t="s">
        <v>8</v>
      </c>
      <c r="V16" s="5">
        <v>70422.13422897995</v>
      </c>
      <c r="W16">
        <v>366</v>
      </c>
      <c r="X16" s="5">
        <v>192.41020281142062</v>
      </c>
      <c r="Y16" s="8">
        <v>-2.2599999999999999E-2</v>
      </c>
      <c r="Z16" s="5">
        <v>74116.613501749976</v>
      </c>
      <c r="AA16">
        <v>365</v>
      </c>
      <c r="AB16" s="5">
        <v>203.05921507328762</v>
      </c>
      <c r="AC16" s="8">
        <v>5.5113875991813062E-2</v>
      </c>
      <c r="AD16" s="5">
        <v>76653.968109350026</v>
      </c>
      <c r="AE16">
        <v>365</v>
      </c>
      <c r="AF16" s="5">
        <v>210.01087153246581</v>
      </c>
      <c r="AG16" s="8">
        <v>3.3138109842811764E-2</v>
      </c>
      <c r="AH16" s="8">
        <f>SUMPRODUCT(AH13:AH15,AE13:AE15)/AE16</f>
        <v>9.0092213278382766E-2</v>
      </c>
    </row>
    <row r="40" spans="8:8" ht="16.350000000000001" customHeight="1" x14ac:dyDescent="0.25"/>
    <row r="48" spans="8:8" x14ac:dyDescent="0.25">
      <c r="H48" s="11"/>
    </row>
    <row r="57" spans="1:1" x14ac:dyDescent="0.25">
      <c r="A57" s="12"/>
    </row>
    <row r="58" spans="1:1" x14ac:dyDescent="0.25">
      <c r="A58" s="12"/>
    </row>
    <row r="59" spans="1:1" x14ac:dyDescent="0.25">
      <c r="A59" s="12"/>
    </row>
    <row r="60" spans="1:1" x14ac:dyDescent="0.25">
      <c r="A60" s="12"/>
    </row>
    <row r="61" spans="1:1" x14ac:dyDescent="0.25">
      <c r="A61" s="12"/>
    </row>
    <row r="62" spans="1:1" x14ac:dyDescent="0.25">
      <c r="A62" s="12"/>
    </row>
    <row r="63" spans="1:1" x14ac:dyDescent="0.25">
      <c r="A63" s="12"/>
    </row>
    <row r="64" spans="1:1" x14ac:dyDescent="0.25">
      <c r="A64" s="12"/>
    </row>
    <row r="65" spans="1:1" x14ac:dyDescent="0.25">
      <c r="A65" s="12"/>
    </row>
    <row r="66" spans="1:1" x14ac:dyDescent="0.25">
      <c r="A66" s="12"/>
    </row>
    <row r="67" spans="1:1" x14ac:dyDescent="0.25">
      <c r="A67" s="12"/>
    </row>
    <row r="68" spans="1:1" x14ac:dyDescent="0.25">
      <c r="A68" s="12"/>
    </row>
    <row r="69" spans="1:1" x14ac:dyDescent="0.25">
      <c r="A69" s="12"/>
    </row>
    <row r="70" spans="1:1" x14ac:dyDescent="0.25">
      <c r="A70" s="12"/>
    </row>
    <row r="71" spans="1:1" x14ac:dyDescent="0.25">
      <c r="A71" s="12"/>
    </row>
    <row r="72" spans="1:1" x14ac:dyDescent="0.25">
      <c r="A72" s="12"/>
    </row>
    <row r="73" spans="1:1" x14ac:dyDescent="0.25">
      <c r="A73" s="12"/>
    </row>
    <row r="74" spans="1:1" x14ac:dyDescent="0.25">
      <c r="A74" s="12"/>
    </row>
    <row r="75" spans="1:1" x14ac:dyDescent="0.25">
      <c r="A75" s="12"/>
    </row>
    <row r="76" spans="1:1" x14ac:dyDescent="0.25">
      <c r="A76" s="12"/>
    </row>
    <row r="77" spans="1:1" x14ac:dyDescent="0.25">
      <c r="A77" s="12"/>
    </row>
    <row r="78" spans="1:1" x14ac:dyDescent="0.25">
      <c r="A78" s="12"/>
    </row>
    <row r="79" spans="1:1" x14ac:dyDescent="0.25">
      <c r="A79" s="12"/>
    </row>
    <row r="80" spans="1:1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</sheetData>
  <mergeCells count="17">
    <mergeCell ref="AX1:BA1"/>
    <mergeCell ref="BB1:BE1"/>
    <mergeCell ref="V11:Y11"/>
    <mergeCell ref="Z11:AC11"/>
    <mergeCell ref="AD11:AH11"/>
    <mergeCell ref="Z1:AC1"/>
    <mergeCell ref="AD1:AG1"/>
    <mergeCell ref="AH1:AK1"/>
    <mergeCell ref="AL1:AO1"/>
    <mergeCell ref="AP1:AS1"/>
    <mergeCell ref="AT1:AW1"/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SeguimientoAnualesSIN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RAMIREZ LOAIZA</dc:creator>
  <cp:lastModifiedBy>DIEGO ALEJANDRO RAMIREZ LOAIZA</cp:lastModifiedBy>
  <dcterms:created xsi:type="dcterms:W3CDTF">2023-01-12T20:05:04Z</dcterms:created>
  <dcterms:modified xsi:type="dcterms:W3CDTF">2023-01-12T20:05:57Z</dcterms:modified>
</cp:coreProperties>
</file>