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11_Registro de Fronteras/"/>
    </mc:Choice>
  </mc:AlternateContent>
  <xr:revisionPtr revIDLastSave="1" documentId="8_{200D8B62-DB08-4160-93D5-56E08114638C}" xr6:coauthVersionLast="47" xr6:coauthVersionMax="47" xr10:uidLastSave="{4847117A-FE43-4250-9354-6DDD20A9D57B}"/>
  <bookViews>
    <workbookView xWindow="-120" yWindow="-120" windowWidth="29040" windowHeight="15840" xr2:uid="{7C26F145-D0B0-4179-9FD3-C2B5CCDDE2F3}"/>
  </bookViews>
  <sheets>
    <sheet name="DuraciónContrato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3" l="1"/>
  <c r="C17" i="3"/>
  <c r="C16" i="3"/>
  <c r="C15" i="3"/>
  <c r="B15" i="3"/>
</calcChain>
</file>

<file path=xl/sharedStrings.xml><?xml version="1.0" encoding="utf-8"?>
<sst xmlns="http://schemas.openxmlformats.org/spreadsheetml/2006/main" count="9" uniqueCount="9">
  <si>
    <t>Duración de contratos registrados</t>
  </si>
  <si>
    <t>Año</t>
  </si>
  <si>
    <t>hasta 1 año</t>
  </si>
  <si>
    <t>mayor a 1 y hasta 2 años</t>
  </si>
  <si>
    <t>mayor a 2 y hasta 5 años</t>
  </si>
  <si>
    <t>mayor a 10 años</t>
  </si>
  <si>
    <t>Estos contratos  corresponden a los registrados en el ASIC entre el 1 de enero al 31 de diciembre de 2022</t>
  </si>
  <si>
    <t>mayor a 5 y hasta 10 años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</si>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</sst>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yyyy"/>
    <numFmt numFmtId="166" formatCode="0.0%"/>
  </numFmts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34998626667073579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7"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0" fillId="0" borderId="1" xfId="2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6" fontId="9" fillId="0" borderId="0" xfId="1" applyNumberFormat="1" applyFont="1" applyAlignment="1">
      <alignment horizontal="center" vertical="center"/>
    </xf>
    <xf numFmtId="9" fontId="0" fillId="0" borderId="0" xfId="1" applyFont="1"/>
    <xf numFmtId="166" fontId="0" fillId="0" borderId="0" xfId="1" applyNumberFormat="1" applyFont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3">
    <cellStyle name="Millares [0] 2" xfId="2" xr:uid="{08FB3303-DFFE-42D8-99FF-37D31D604AF8}"/>
    <cellStyle name="Normal" xfId="0" builtinId="0"/>
    <cellStyle name="Porcentaje" xfId="1" builtinId="5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CO" sz="14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u="none" strike="noStrike" cap="none" normalizeH="0" baseline="0">
                <a:effectLst/>
              </a:rPr>
              <a:t>Duración de contratos de largo plazo por año de registro</a:t>
            </a:r>
            <a:endParaRPr lang="es-CO"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CO" sz="1400" b="1" i="0" u="none" strike="noStrike" kern="1200" cap="none" spc="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7534635163176782E-2"/>
          <c:y val="6.6355783197003276E-2"/>
          <c:w val="0.90810034065063916"/>
          <c:h val="0.7180592717172489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DuraciónContratos!$B$3</c:f>
              <c:strCache>
                <c:ptCount val="1"/>
                <c:pt idx="0">
                  <c:v>hasta 1 año</c:v>
                </c:pt>
              </c:strCache>
            </c:strRef>
          </c:tx>
          <c:spPr>
            <a:solidFill>
              <a:srgbClr val="E2E9F1"/>
            </a:solidFill>
            <a:ln>
              <a:noFill/>
            </a:ln>
            <a:effectLst/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CO"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DuraciónContratos!$A$4:$A$13</c:f>
              <c:numCache>
                <c:formatCode>\y\y\y\y</c:formatCode>
                <c:ptCount val="10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</c:numCache>
            </c:numRef>
          </c:cat>
          <c:val>
            <c:numRef>
              <c:f>DuraciónContratos!$B$4:$B$13</c:f>
              <c:numCache>
                <c:formatCode>General</c:formatCode>
                <c:ptCount val="10"/>
                <c:pt idx="0">
                  <c:v>221</c:v>
                </c:pt>
                <c:pt idx="1">
                  <c:v>228</c:v>
                </c:pt>
                <c:pt idx="2">
                  <c:v>177</c:v>
                </c:pt>
                <c:pt idx="3">
                  <c:v>246</c:v>
                </c:pt>
                <c:pt idx="4">
                  <c:v>290</c:v>
                </c:pt>
                <c:pt idx="5">
                  <c:v>259</c:v>
                </c:pt>
                <c:pt idx="6">
                  <c:v>306</c:v>
                </c:pt>
                <c:pt idx="7">
                  <c:v>360</c:v>
                </c:pt>
                <c:pt idx="8">
                  <c:v>519</c:v>
                </c:pt>
                <c:pt idx="9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D-450E-A5A1-8CBC115BD6F4}"/>
            </c:ext>
          </c:extLst>
        </c:ser>
        <c:ser>
          <c:idx val="4"/>
          <c:order val="1"/>
          <c:tx>
            <c:strRef>
              <c:f>DuraciónContratos!$C$3</c:f>
              <c:strCache>
                <c:ptCount val="1"/>
                <c:pt idx="0">
                  <c:v>mayor a 1 y hasta 2 años</c:v>
                </c:pt>
              </c:strCache>
            </c:strRef>
          </c:tx>
          <c:spPr>
            <a:solidFill>
              <a:srgbClr val="AEBFD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DuraciónContratos!$A$4:$A$13</c:f>
              <c:numCache>
                <c:formatCode>\y\y\y\y</c:formatCode>
                <c:ptCount val="10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</c:numCache>
            </c:numRef>
          </c:cat>
          <c:val>
            <c:numRef>
              <c:f>DuraciónContratos!$C$4:$C$13</c:f>
              <c:numCache>
                <c:formatCode>General</c:formatCode>
                <c:ptCount val="10"/>
                <c:pt idx="0">
                  <c:v>59</c:v>
                </c:pt>
                <c:pt idx="1">
                  <c:v>90</c:v>
                </c:pt>
                <c:pt idx="2">
                  <c:v>56</c:v>
                </c:pt>
                <c:pt idx="3">
                  <c:v>109</c:v>
                </c:pt>
                <c:pt idx="4">
                  <c:v>53</c:v>
                </c:pt>
                <c:pt idx="5">
                  <c:v>141</c:v>
                </c:pt>
                <c:pt idx="6">
                  <c:v>113</c:v>
                </c:pt>
                <c:pt idx="7">
                  <c:v>114</c:v>
                </c:pt>
                <c:pt idx="8">
                  <c:v>183</c:v>
                </c:pt>
                <c:pt idx="9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D-450E-A5A1-8CBC115BD6F4}"/>
            </c:ext>
          </c:extLst>
        </c:ser>
        <c:ser>
          <c:idx val="0"/>
          <c:order val="2"/>
          <c:tx>
            <c:strRef>
              <c:f>DuraciónContratos!$D$3</c:f>
              <c:strCache>
                <c:ptCount val="1"/>
                <c:pt idx="0">
                  <c:v>mayor a 2 y hasta 5 años</c:v>
                </c:pt>
              </c:strCache>
            </c:strRef>
          </c:tx>
          <c:spPr>
            <a:solidFill>
              <a:srgbClr val="7796B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7.6880818084548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5B-459F-B58E-B0F32D3C70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DuraciónContratos!$D$4:$D$13</c:f>
              <c:numCache>
                <c:formatCode>General</c:formatCode>
                <c:ptCount val="10"/>
                <c:pt idx="0">
                  <c:v>12</c:v>
                </c:pt>
                <c:pt idx="1">
                  <c:v>24</c:v>
                </c:pt>
                <c:pt idx="2">
                  <c:v>19</c:v>
                </c:pt>
                <c:pt idx="3">
                  <c:v>33</c:v>
                </c:pt>
                <c:pt idx="4">
                  <c:v>24</c:v>
                </c:pt>
                <c:pt idx="5">
                  <c:v>38</c:v>
                </c:pt>
                <c:pt idx="6">
                  <c:v>40</c:v>
                </c:pt>
                <c:pt idx="7">
                  <c:v>44</c:v>
                </c:pt>
                <c:pt idx="8">
                  <c:v>19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BD-450E-A5A1-8CBC115BD6F4}"/>
            </c:ext>
          </c:extLst>
        </c:ser>
        <c:ser>
          <c:idx val="2"/>
          <c:order val="3"/>
          <c:tx>
            <c:strRef>
              <c:f>DuraciónContratos!$E$3</c:f>
              <c:strCache>
                <c:ptCount val="1"/>
                <c:pt idx="0">
                  <c:v>mayor a 5 y hasta 10 años</c:v>
                </c:pt>
              </c:strCache>
            </c:strRef>
          </c:tx>
          <c:spPr>
            <a:solidFill>
              <a:srgbClr val="1A5D8A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8440409042273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5B-459F-B58E-B0F32D3C70B1}"/>
                </c:ext>
              </c:extLst>
            </c:dLbl>
            <c:dLbl>
              <c:idx val="1"/>
              <c:layout>
                <c:manualLayout>
                  <c:x val="-7.570224102677362E-7"/>
                  <c:y val="-1.5402098973888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5B-459F-B58E-B0F32D3C70B1}"/>
                </c:ext>
              </c:extLst>
            </c:dLbl>
            <c:dLbl>
              <c:idx val="2"/>
              <c:layout>
                <c:manualLayout>
                  <c:x val="-5.0359432867765189E-17"/>
                  <c:y val="-1.917712323219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5B-459F-B58E-B0F32D3C70B1}"/>
                </c:ext>
              </c:extLst>
            </c:dLbl>
            <c:dLbl>
              <c:idx val="3"/>
              <c:layout>
                <c:manualLayout>
                  <c:x val="0"/>
                  <c:y val="-1.5341698585755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5B-459F-B58E-B0F32D3C70B1}"/>
                </c:ext>
              </c:extLst>
            </c:dLbl>
            <c:dLbl>
              <c:idx val="4"/>
              <c:layout>
                <c:manualLayout>
                  <c:x val="0"/>
                  <c:y val="-2.3012547878632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5B-459F-B58E-B0F32D3C70B1}"/>
                </c:ext>
              </c:extLst>
            </c:dLbl>
            <c:dLbl>
              <c:idx val="5"/>
              <c:layout>
                <c:manualLayout>
                  <c:x val="0"/>
                  <c:y val="-1.5341698585755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5B-459F-B58E-B0F32D3C70B1}"/>
                </c:ext>
              </c:extLst>
            </c:dLbl>
            <c:dLbl>
              <c:idx val="6"/>
              <c:layout>
                <c:manualLayout>
                  <c:x val="-1.0071886573553038E-16"/>
                  <c:y val="-1.5341698585755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5B-459F-B58E-B0F32D3C70B1}"/>
                </c:ext>
              </c:extLst>
            </c:dLbl>
            <c:dLbl>
              <c:idx val="7"/>
              <c:layout>
                <c:manualLayout>
                  <c:x val="0"/>
                  <c:y val="-1.1506273939316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5B-459F-B58E-B0F32D3C70B1}"/>
                </c:ext>
              </c:extLst>
            </c:dLbl>
            <c:dLbl>
              <c:idx val="8"/>
              <c:layout>
                <c:manualLayout>
                  <c:x val="-1.0071886573553038E-16"/>
                  <c:y val="-1.9177123232193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5B-459F-B58E-B0F32D3C70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DuraciónContratos!$E$4:$E$13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2</c:v>
                </c:pt>
                <c:pt idx="3">
                  <c:v>10</c:v>
                </c:pt>
                <c:pt idx="4">
                  <c:v>4</c:v>
                </c:pt>
                <c:pt idx="5">
                  <c:v>11</c:v>
                </c:pt>
                <c:pt idx="6">
                  <c:v>4</c:v>
                </c:pt>
                <c:pt idx="7">
                  <c:v>7</c:v>
                </c:pt>
                <c:pt idx="8">
                  <c:v>18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BD-450E-A5A1-8CBC115BD6F4}"/>
            </c:ext>
          </c:extLst>
        </c:ser>
        <c:ser>
          <c:idx val="3"/>
          <c:order val="4"/>
          <c:tx>
            <c:strRef>
              <c:f>DuraciónContratos!$F$3</c:f>
              <c:strCache>
                <c:ptCount val="1"/>
                <c:pt idx="0">
                  <c:v>mayor a 10 años</c:v>
                </c:pt>
              </c:strCache>
            </c:strRef>
          </c:tx>
          <c:spPr>
            <a:solidFill>
              <a:srgbClr val="003C69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3734549442972347E-3"/>
                  <c:y val="-3.78477892098934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5B-459F-B58E-B0F32D3C70B1}"/>
                </c:ext>
              </c:extLst>
            </c:dLbl>
            <c:dLbl>
              <c:idx val="2"/>
              <c:layout>
                <c:manualLayout>
                  <c:x val="-5.0359432867765189E-17"/>
                  <c:y val="-4.18616970032650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5B-459F-B58E-B0F32D3C70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DuraciónContratos!$F$4:$F$13</c:f>
              <c:numCache>
                <c:formatCode>General</c:formatCode>
                <c:ptCount val="10"/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5">
                  <c:v>7</c:v>
                </c:pt>
                <c:pt idx="6">
                  <c:v>10</c:v>
                </c:pt>
                <c:pt idx="7">
                  <c:v>3</c:v>
                </c:pt>
                <c:pt idx="8">
                  <c:v>7</c:v>
                </c:pt>
                <c:pt idx="9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BD-450E-A5A1-8CBC115BD6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100"/>
        <c:axId val="459773752"/>
        <c:axId val="459765520"/>
      </c:barChart>
      <c:catAx>
        <c:axId val="459773752"/>
        <c:scaling>
          <c:orientation val="minMax"/>
        </c:scaling>
        <c:delete val="0"/>
        <c:axPos val="b"/>
        <c:numFmt formatCode="\y\y\y\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CO" sz="1100" b="0" i="0" u="none" strike="noStrike" kern="1200" cap="none" spc="0" normalizeH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459765520"/>
        <c:crosses val="autoZero"/>
        <c:auto val="1"/>
        <c:lblAlgn val="ctr"/>
        <c:lblOffset val="100"/>
        <c:noMultiLvlLbl val="1"/>
      </c:catAx>
      <c:valAx>
        <c:axId val="4597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200"/>
                  <a:t>Número</a:t>
                </a:r>
                <a:r>
                  <a:rPr lang="es-CO" sz="1200" baseline="0"/>
                  <a:t> de contratos</a:t>
                </a:r>
                <a:endParaRPr lang="es-CO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CO" sz="11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459773752"/>
        <c:crosses val="autoZero"/>
        <c:crossBetween val="between"/>
      </c:valAx>
      <c:spPr>
        <a:pattFill prst="ltDnDiag">
          <a:fgClr>
            <a:srgbClr val="000000">
              <a:alpha val="0"/>
            </a:srgbClr>
          </a:fgClr>
          <a:bgClr>
            <a:srgbClr val="FFFFFF"/>
          </a:bgClr>
        </a:patt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3801151424384611"/>
          <c:y val="0.87741786375063768"/>
          <c:w val="0.72459746220329979"/>
          <c:h val="5.9918998375855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s-CO" sz="10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447676</xdr:colOff>
      <xdr:row>1</xdr:row>
      <xdr:rowOff>133349</xdr:rowOff>
    </xdr:from>
    <xdr:to>
      <xdr:col>17</xdr:col>
      <xdr:colOff>209550</xdr:colOff>
      <xdr:row>19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6FE2B02-35F9-43FF-A12D-0041191DDF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66007</xdr:colOff>
      <xdr:row>1</xdr:row>
      <xdr:rowOff>161924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76912B3B-0675-431E-A978-063B64537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66007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75600B17-4302-4DF7-B33E-46E03015A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0.38148</cdr:x>
      <cdr:y>0.93574</cdr:y>
    </cdr:from>
    <cdr:to>
      <cdr:x>0.66422</cdr:x>
      <cdr:y>0.98723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F0BE209D-C2D3-40B4-BAE9-D7F2E63C52BD}"/>
            </a:ext>
          </a:extLst>
        </cdr:cNvPr>
        <cdr:cNvSpPr txBox="1"/>
      </cdr:nvSpPr>
      <cdr:spPr>
        <a:xfrm xmlns:a="http://schemas.openxmlformats.org/drawingml/2006/main">
          <a:off x="3363566" y="3762790"/>
          <a:ext cx="2493066" cy="207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CO" sz="1000" b="1">
              <a:latin typeface="Arial Narrow" panose="020B0606020202030204" pitchFamily="34" charset="0"/>
            </a:rPr>
            <a:t>Nota: Se</a:t>
          </a:r>
          <a:r>
            <a:rPr lang="es-CO" sz="1000" b="1" baseline="0">
              <a:latin typeface="Arial Narrow" panose="020B0606020202030204" pitchFamily="34" charset="0"/>
            </a:rPr>
            <a:t> considera un año como 365 días</a:t>
          </a:r>
          <a:endParaRPr lang="es-CO" sz="10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B9497-7E03-4496-9C30-6A6EAA238030}">
  <dimension ref="A1:M49"/>
  <sheetViews>
    <sheetView tabSelected="1" zoomScale="115" zoomScaleNormal="115" workbookViewId="0">
      <selection activeCell="A2" sqref="A2:F2"/>
    </sheetView>
  </sheetViews>
  <sheetFormatPr baseColWidth="10" defaultColWidth="11.42578125" defaultRowHeight="12" x14ac:dyDescent="0.2"/>
  <cols>
    <col min="1" max="1" width="11.42578125" style="5"/>
    <col min="2" max="2" width="24.140625" style="5" customWidth="1"/>
    <col min="3" max="3" width="24.28515625" style="5" customWidth="1"/>
    <col min="4" max="4" width="25.85546875" style="5" customWidth="1"/>
    <col min="5" max="5" width="22.42578125" style="5" customWidth="1"/>
    <col min="6" max="7" width="18.7109375" style="5" customWidth="1"/>
    <col min="8" max="10" width="12.28515625" style="5" customWidth="1"/>
    <col min="11" max="16384" width="11.42578125" style="5"/>
  </cols>
  <sheetData>
    <row r="1" spans="1:6" ht="15.75" customHeight="1" x14ac:dyDescent="0.2">
      <c r="A1" s="15" t="s">
        <v>8</v>
      </c>
      <c r="B1" s="15"/>
      <c r="C1" s="15"/>
      <c r="D1" s="15"/>
      <c r="E1" s="15"/>
      <c r="F1" s="15"/>
    </row>
    <row r="2" spans="1:6" ht="20.25" customHeight="1" x14ac:dyDescent="0.2">
      <c r="A2" s="16" t="s">
        <v>0</v>
      </c>
      <c r="B2" s="16"/>
      <c r="C2" s="16"/>
      <c r="D2" s="16"/>
      <c r="E2" s="16"/>
      <c r="F2" s="16"/>
    </row>
    <row r="3" spans="1:6" ht="32.25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7</v>
      </c>
      <c r="F3" s="1" t="s">
        <v>5</v>
      </c>
    </row>
    <row r="4" spans="1:6" ht="13.5" x14ac:dyDescent="0.2">
      <c r="A4" s="9">
        <v>41275</v>
      </c>
      <c r="B4" s="10">
        <v>221</v>
      </c>
      <c r="C4" s="10">
        <v>59</v>
      </c>
      <c r="D4" s="10">
        <v>12</v>
      </c>
      <c r="E4" s="10">
        <v>1</v>
      </c>
      <c r="F4" s="10"/>
    </row>
    <row r="5" spans="1:6" ht="13.5" x14ac:dyDescent="0.2">
      <c r="A5" s="9">
        <v>41640</v>
      </c>
      <c r="B5" s="10">
        <v>228</v>
      </c>
      <c r="C5" s="10">
        <v>90</v>
      </c>
      <c r="D5" s="10">
        <v>24</v>
      </c>
      <c r="E5" s="10">
        <v>10</v>
      </c>
      <c r="F5" s="10">
        <v>2</v>
      </c>
    </row>
    <row r="6" spans="1:6" ht="13.5" x14ac:dyDescent="0.2">
      <c r="A6" s="9">
        <v>42005</v>
      </c>
      <c r="B6" s="10">
        <v>177</v>
      </c>
      <c r="C6" s="10">
        <v>56</v>
      </c>
      <c r="D6" s="10">
        <v>19</v>
      </c>
      <c r="E6" s="10">
        <v>2</v>
      </c>
      <c r="F6" s="10">
        <v>1</v>
      </c>
    </row>
    <row r="7" spans="1:6" ht="13.5" x14ac:dyDescent="0.2">
      <c r="A7" s="9">
        <v>42370</v>
      </c>
      <c r="B7" s="10">
        <v>246</v>
      </c>
      <c r="C7" s="10">
        <v>109</v>
      </c>
      <c r="D7" s="10">
        <v>33</v>
      </c>
      <c r="E7" s="10">
        <v>10</v>
      </c>
      <c r="F7" s="10">
        <v>2</v>
      </c>
    </row>
    <row r="8" spans="1:6" ht="13.5" x14ac:dyDescent="0.2">
      <c r="A8" s="9">
        <v>42736</v>
      </c>
      <c r="B8" s="10">
        <v>290</v>
      </c>
      <c r="C8" s="10">
        <v>53</v>
      </c>
      <c r="D8" s="10">
        <v>24</v>
      </c>
      <c r="E8" s="10">
        <v>4</v>
      </c>
      <c r="F8" s="10"/>
    </row>
    <row r="9" spans="1:6" ht="13.5" x14ac:dyDescent="0.2">
      <c r="A9" s="9">
        <v>43101</v>
      </c>
      <c r="B9" s="10">
        <v>259</v>
      </c>
      <c r="C9" s="10">
        <v>141</v>
      </c>
      <c r="D9" s="10">
        <v>38</v>
      </c>
      <c r="E9" s="10">
        <v>11</v>
      </c>
      <c r="F9" s="10">
        <v>7</v>
      </c>
    </row>
    <row r="10" spans="1:6" ht="13.5" x14ac:dyDescent="0.2">
      <c r="A10" s="9">
        <v>43466</v>
      </c>
      <c r="B10" s="10">
        <v>306</v>
      </c>
      <c r="C10" s="10">
        <v>113</v>
      </c>
      <c r="D10" s="10">
        <v>40</v>
      </c>
      <c r="E10" s="10">
        <v>4</v>
      </c>
      <c r="F10" s="10">
        <v>10</v>
      </c>
    </row>
    <row r="11" spans="1:6" ht="13.5" x14ac:dyDescent="0.2">
      <c r="A11" s="9">
        <v>43831</v>
      </c>
      <c r="B11" s="10">
        <v>360</v>
      </c>
      <c r="C11" s="10">
        <v>114</v>
      </c>
      <c r="D11" s="10">
        <v>44</v>
      </c>
      <c r="E11" s="10">
        <v>7</v>
      </c>
      <c r="F11" s="10">
        <v>3</v>
      </c>
    </row>
    <row r="12" spans="1:6" ht="13.5" x14ac:dyDescent="0.2">
      <c r="A12" s="9">
        <v>44197</v>
      </c>
      <c r="B12" s="10">
        <v>519</v>
      </c>
      <c r="C12" s="10">
        <v>183</v>
      </c>
      <c r="D12" s="10">
        <v>19</v>
      </c>
      <c r="E12" s="10">
        <v>18</v>
      </c>
      <c r="F12" s="10">
        <v>7</v>
      </c>
    </row>
    <row r="13" spans="1:6" ht="13.5" x14ac:dyDescent="0.2">
      <c r="A13" s="9">
        <v>44562</v>
      </c>
      <c r="B13" s="10">
        <v>539</v>
      </c>
      <c r="C13" s="10">
        <v>184</v>
      </c>
      <c r="D13" s="10">
        <v>73</v>
      </c>
      <c r="E13" s="10">
        <v>24</v>
      </c>
      <c r="F13" s="10">
        <v>248</v>
      </c>
    </row>
    <row r="14" spans="1:6" ht="15" x14ac:dyDescent="0.25">
      <c r="A14" s="2"/>
      <c r="B14" s="3"/>
      <c r="C14"/>
      <c r="D14"/>
      <c r="E14"/>
      <c r="F14"/>
    </row>
    <row r="15" spans="1:6" ht="15" x14ac:dyDescent="0.25">
      <c r="A15" s="2"/>
      <c r="B15" s="5">
        <f>SUM(B13:F13)</f>
        <v>1068</v>
      </c>
      <c r="C15" s="13">
        <f>B13/B15</f>
        <v>0.50468164794007486</v>
      </c>
      <c r="D15"/>
      <c r="E15"/>
      <c r="F15"/>
    </row>
    <row r="16" spans="1:6" ht="15" x14ac:dyDescent="0.25">
      <c r="A16" s="2"/>
      <c r="B16" s="3"/>
      <c r="C16" s="13">
        <f>F13/B15</f>
        <v>0.23220973782771537</v>
      </c>
      <c r="D16"/>
      <c r="E16"/>
      <c r="F16"/>
    </row>
    <row r="17" spans="1:10" ht="15" x14ac:dyDescent="0.25">
      <c r="A17" s="2"/>
      <c r="B17" s="3"/>
      <c r="C17" s="13">
        <f>C13/B15</f>
        <v>0.17228464419475656</v>
      </c>
      <c r="D17"/>
      <c r="E17"/>
      <c r="F17"/>
    </row>
    <row r="18" spans="1:10" ht="15" x14ac:dyDescent="0.25">
      <c r="B18"/>
      <c r="C18" s="14">
        <f>SUM(D13:E13)/B15</f>
        <v>9.0823970037453183E-2</v>
      </c>
      <c r="D18"/>
      <c r="E18"/>
      <c r="F18"/>
    </row>
    <row r="19" spans="1:10" ht="15" x14ac:dyDescent="0.25">
      <c r="A19" s="4" t="s">
        <v>6</v>
      </c>
      <c r="B19"/>
      <c r="C19"/>
      <c r="D19"/>
      <c r="E19"/>
      <c r="F19"/>
    </row>
    <row r="20" spans="1:10" ht="15" x14ac:dyDescent="0.25">
      <c r="A20"/>
      <c r="B20"/>
      <c r="C20"/>
      <c r="D20"/>
      <c r="E20"/>
      <c r="F20"/>
    </row>
    <row r="21" spans="1:10" ht="15" x14ac:dyDescent="0.25">
      <c r="A21"/>
      <c r="B21" s="3"/>
      <c r="C21"/>
      <c r="D21"/>
      <c r="E21"/>
      <c r="F21"/>
    </row>
    <row r="22" spans="1:10" ht="15" x14ac:dyDescent="0.25">
      <c r="A22"/>
      <c r="B22"/>
      <c r="C22"/>
      <c r="D22"/>
      <c r="E22"/>
      <c r="F22"/>
    </row>
    <row r="23" spans="1:10" ht="15" x14ac:dyDescent="0.25">
      <c r="A23"/>
      <c r="B23"/>
      <c r="C23"/>
      <c r="D23"/>
      <c r="E23"/>
      <c r="F23"/>
    </row>
    <row r="28" spans="1:10" ht="13.5" x14ac:dyDescent="0.2">
      <c r="I28" s="6"/>
      <c r="J28" s="6"/>
    </row>
    <row r="29" spans="1:10" ht="13.5" x14ac:dyDescent="0.2">
      <c r="I29" s="6"/>
      <c r="J29" s="6"/>
    </row>
    <row r="30" spans="1:10" ht="13.5" x14ac:dyDescent="0.2">
      <c r="I30" s="6"/>
      <c r="J30" s="6"/>
    </row>
    <row r="31" spans="1:10" ht="13.5" x14ac:dyDescent="0.2">
      <c r="I31" s="6"/>
      <c r="J31" s="6"/>
    </row>
    <row r="32" spans="1:10" ht="13.5" x14ac:dyDescent="0.2">
      <c r="I32" s="6"/>
      <c r="J32" s="6"/>
    </row>
    <row r="37" spans="2:13" ht="13.5" x14ac:dyDescent="0.2">
      <c r="B37" s="7"/>
      <c r="C37" s="8"/>
      <c r="D37" s="8"/>
      <c r="E37" s="8"/>
      <c r="F37" s="8"/>
      <c r="G37" s="8"/>
      <c r="H37" s="8"/>
      <c r="K37" s="8"/>
    </row>
    <row r="38" spans="2:13" ht="13.5" x14ac:dyDescent="0.2">
      <c r="H38" s="8"/>
      <c r="K38" s="8"/>
    </row>
    <row r="39" spans="2:13" ht="13.5" x14ac:dyDescent="0.2">
      <c r="H39" s="6"/>
      <c r="I39" s="6"/>
      <c r="J39" s="6"/>
      <c r="K39" s="6"/>
      <c r="L39" s="6"/>
      <c r="M39" s="6"/>
    </row>
    <row r="40" spans="2:13" ht="13.5" x14ac:dyDescent="0.2">
      <c r="H40" s="11"/>
      <c r="I40" s="12"/>
      <c r="J40" s="12"/>
      <c r="K40" s="12"/>
      <c r="L40" s="12"/>
      <c r="M40" s="12"/>
    </row>
    <row r="41" spans="2:13" ht="13.5" x14ac:dyDescent="0.2">
      <c r="H41" s="8"/>
      <c r="K41" s="8"/>
    </row>
    <row r="42" spans="2:13" ht="13.5" x14ac:dyDescent="0.2">
      <c r="H42" s="8"/>
      <c r="K42" s="8"/>
    </row>
    <row r="43" spans="2:13" ht="13.5" x14ac:dyDescent="0.2">
      <c r="H43" s="8"/>
      <c r="I43" s="8"/>
      <c r="J43" s="8"/>
      <c r="K43" s="8"/>
    </row>
    <row r="44" spans="2:13" ht="13.5" x14ac:dyDescent="0.2">
      <c r="H44" s="8"/>
      <c r="I44" s="8"/>
      <c r="J44" s="8"/>
      <c r="K44" s="8"/>
    </row>
    <row r="45" spans="2:13" ht="13.5" x14ac:dyDescent="0.2">
      <c r="H45" s="8"/>
      <c r="I45" s="8"/>
      <c r="J45" s="8"/>
      <c r="K45" s="8"/>
    </row>
    <row r="46" spans="2:13" ht="13.5" x14ac:dyDescent="0.2">
      <c r="H46" s="8"/>
      <c r="I46" s="8"/>
      <c r="J46" s="8"/>
      <c r="K46" s="8"/>
    </row>
    <row r="47" spans="2:13" ht="13.5" x14ac:dyDescent="0.2">
      <c r="H47" s="8"/>
      <c r="I47" s="8"/>
      <c r="J47" s="8"/>
      <c r="K47" s="8"/>
    </row>
    <row r="48" spans="2:13" ht="13.5" x14ac:dyDescent="0.2">
      <c r="H48" s="8"/>
      <c r="I48" s="8"/>
      <c r="J48" s="8"/>
      <c r="K48" s="8"/>
    </row>
    <row r="49" spans="11:11" ht="13.5" x14ac:dyDescent="0.2">
      <c r="K49" s="8"/>
    </row>
  </sheetData>
  <mergeCells count="2">
    <mergeCell ref="A1:F1"/>
    <mergeCell ref="A2:F2"/>
  </mergeCells>
  <conditionalFormatting sqref="A1:A2">
    <cfRule type="cellIs" dxfId="2" priority="9" operator="equal">
      <formula>""</formula>
    </cfRule>
  </conditionalFormatting>
  <conditionalFormatting sqref="A3:F3">
    <cfRule type="cellIs" dxfId="1" priority="1" operator="equal">
      <formula>""</formula>
    </cfRule>
  </conditionalFormatting>
  <conditionalFormatting sqref="A3:F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1" ma:contentTypeDescription="Crear nuevo documento." ma:contentTypeScope="" ma:versionID="d6d5fc3e510b1bb639ce3bb9e43df7e5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447a1396092db20cd4559e539110724d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28A592-30C8-4053-8D17-9E5CA58A67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4C3123-2871-46CA-9196-59FC733E92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D317FFB-D94A-4431-BEED-45D4636F71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DuraciónContratos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CUARTAS MONTOYA</dc:creator>
  <cp:keywords/>
  <dc:description/>
  <cp:lastModifiedBy>JUAN GERÓNIMO VILLARREAL MONTOYA</cp:lastModifiedBy>
  <cp:revision/>
  <dcterms:created xsi:type="dcterms:W3CDTF">2021-02-03T18:50:25Z</dcterms:created>
  <dcterms:modified xsi:type="dcterms:W3CDTF">2023-03-08T14:48:35Z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